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dmitr\Documents\Рабочая\Экспедиция\прайсы\"/>
    </mc:Choice>
  </mc:AlternateContent>
  <xr:revisionPtr revIDLastSave="0" documentId="13_ncr:1_{316836E7-F59C-4D87-8B3B-8052B13CFAB4}" xr6:coauthVersionLast="47" xr6:coauthVersionMax="47" xr10:uidLastSave="{00000000-0000-0000-0000-000000000000}"/>
  <bookViews>
    <workbookView xWindow="-120" yWindow="-120" windowWidth="29040" windowHeight="15840" tabRatio="844" xr2:uid="{00000000-000D-0000-FFFF-FFFF00000000}"/>
  </bookViews>
  <sheets>
    <sheet name="Москва" sheetId="7" r:id="rId1"/>
    <sheet name="Санкт-Петербург" sheetId="12" r:id="rId2"/>
    <sheet name="Воронеж" sheetId="3" r:id="rId3"/>
    <sheet name="Краснодар" sheetId="22" r:id="rId4"/>
    <sheet name="Нижний Новгород" sheetId="8" r:id="rId5"/>
    <sheet name="Ростов-на-Дону" sheetId="10" r:id="rId6"/>
    <sheet name="Саратов" sheetId="29" r:id="rId7"/>
    <sheet name="Самара" sheetId="32" r:id="rId8"/>
    <sheet name="Волгоград" sheetId="2" r:id="rId9"/>
  </sheets>
  <definedNames>
    <definedName name="dre" localSheetId="8">#REF!</definedName>
    <definedName name="dre" localSheetId="2">#REF!</definedName>
    <definedName name="dre" localSheetId="3">#REF!</definedName>
    <definedName name="dre" localSheetId="0">#REF!</definedName>
    <definedName name="dre" localSheetId="4">#REF!</definedName>
    <definedName name="dre" localSheetId="5">#REF!</definedName>
    <definedName name="dre" localSheetId="7">#REF!</definedName>
    <definedName name="dre" localSheetId="1">#REF!</definedName>
    <definedName name="dre" localSheetId="6">#REF!</definedName>
    <definedName name="dre">#REF!</definedName>
    <definedName name="dren" localSheetId="8">#REF!</definedName>
    <definedName name="dren" localSheetId="2">#REF!</definedName>
    <definedName name="dren" localSheetId="3">#REF!</definedName>
    <definedName name="dren" localSheetId="0">#REF!</definedName>
    <definedName name="dren" localSheetId="4">#REF!</definedName>
    <definedName name="dren" localSheetId="5">#REF!</definedName>
    <definedName name="dren" localSheetId="7">#REF!</definedName>
    <definedName name="dren" localSheetId="1">#REF!</definedName>
    <definedName name="dren" localSheetId="6">#REF!</definedName>
    <definedName name="dren">#REF!</definedName>
    <definedName name="Excel_BuiltIn__FilterDatabase_1" localSheetId="8">#REF!</definedName>
    <definedName name="Excel_BuiltIn__FilterDatabase_1" localSheetId="2">#REF!</definedName>
    <definedName name="Excel_BuiltIn__FilterDatabase_1" localSheetId="3">#REF!</definedName>
    <definedName name="Excel_BuiltIn__FilterDatabase_1" localSheetId="0">#REF!</definedName>
    <definedName name="Excel_BuiltIn__FilterDatabase_1" localSheetId="4">#REF!</definedName>
    <definedName name="Excel_BuiltIn__FilterDatabase_1" localSheetId="5">#REF!</definedName>
    <definedName name="Excel_BuiltIn__FilterDatabase_1" localSheetId="7">#REF!</definedName>
    <definedName name="Excel_BuiltIn__FilterDatabase_1" localSheetId="1">#REF!</definedName>
    <definedName name="Excel_BuiltIn__FilterDatabase_1" localSheetId="6">#REF!</definedName>
    <definedName name="Excel_BuiltIn__FilterDatabase_1">#REF!</definedName>
    <definedName name="Excel_BuiltIn__FilterDatabase_2" localSheetId="8">#REF!</definedName>
    <definedName name="Excel_BuiltIn__FilterDatabase_2" localSheetId="2">#REF!</definedName>
    <definedName name="Excel_BuiltIn__FilterDatabase_2" localSheetId="3">#REF!</definedName>
    <definedName name="Excel_BuiltIn__FilterDatabase_2" localSheetId="0">#REF!</definedName>
    <definedName name="Excel_BuiltIn__FilterDatabase_2" localSheetId="4">#REF!</definedName>
    <definedName name="Excel_BuiltIn__FilterDatabase_2" localSheetId="5">#REF!</definedName>
    <definedName name="Excel_BuiltIn__FilterDatabase_2" localSheetId="7">#REF!</definedName>
    <definedName name="Excel_BuiltIn__FilterDatabase_2" localSheetId="1">#REF!</definedName>
    <definedName name="Excel_BuiltIn__FilterDatabase_2" localSheetId="6">#REF!</definedName>
    <definedName name="Excel_BuiltIn__FilterDatabase_2">#REF!</definedName>
    <definedName name="Excel_BuiltIn__FilterDatabase_3" localSheetId="8">#REF!</definedName>
    <definedName name="Excel_BuiltIn__FilterDatabase_3" localSheetId="2">#REF!</definedName>
    <definedName name="Excel_BuiltIn__FilterDatabase_3" localSheetId="3">#REF!</definedName>
    <definedName name="Excel_BuiltIn__FilterDatabase_3" localSheetId="0">#REF!</definedName>
    <definedName name="Excel_BuiltIn__FilterDatabase_3" localSheetId="4">#REF!</definedName>
    <definedName name="Excel_BuiltIn__FilterDatabase_3" localSheetId="5">#REF!</definedName>
    <definedName name="Excel_BuiltIn__FilterDatabase_3" localSheetId="7">#REF!</definedName>
    <definedName name="Excel_BuiltIn__FilterDatabase_3" localSheetId="1">#REF!</definedName>
    <definedName name="Excel_BuiltIn__FilterDatabase_3" localSheetId="6">#REF!</definedName>
    <definedName name="Excel_BuiltIn__FilterDatabase_3">#REF!</definedName>
    <definedName name="Excel_BuiltIn__FilterDatabase_4" localSheetId="8">#REF!</definedName>
    <definedName name="Excel_BuiltIn__FilterDatabase_4" localSheetId="2">#REF!</definedName>
    <definedName name="Excel_BuiltIn__FilterDatabase_4" localSheetId="3">#REF!</definedName>
    <definedName name="Excel_BuiltIn__FilterDatabase_4" localSheetId="0">#REF!</definedName>
    <definedName name="Excel_BuiltIn__FilterDatabase_4" localSheetId="4">#REF!</definedName>
    <definedName name="Excel_BuiltIn__FilterDatabase_4" localSheetId="5">#REF!</definedName>
    <definedName name="Excel_BuiltIn__FilterDatabase_4" localSheetId="7">#REF!</definedName>
    <definedName name="Excel_BuiltIn__FilterDatabase_4" localSheetId="1">#REF!</definedName>
    <definedName name="Excel_BuiltIn__FilterDatabase_4" localSheetId="6">#REF!</definedName>
    <definedName name="Excel_BuiltIn__FilterDatabase_4">#REF!</definedName>
    <definedName name="Excel_BuiltIn__FilterDatabase_5" localSheetId="8">#REF!</definedName>
    <definedName name="Excel_BuiltIn__FilterDatabase_5" localSheetId="2">#REF!</definedName>
    <definedName name="Excel_BuiltIn__FilterDatabase_5" localSheetId="3">#REF!</definedName>
    <definedName name="Excel_BuiltIn__FilterDatabase_5" localSheetId="0">#REF!</definedName>
    <definedName name="Excel_BuiltIn__FilterDatabase_5" localSheetId="4">#REF!</definedName>
    <definedName name="Excel_BuiltIn__FilterDatabase_5" localSheetId="5">#REF!</definedName>
    <definedName name="Excel_BuiltIn__FilterDatabase_5" localSheetId="7">#REF!</definedName>
    <definedName name="Excel_BuiltIn__FilterDatabase_5" localSheetId="1">#REF!</definedName>
    <definedName name="Excel_BuiltIn__FilterDatabase_5" localSheetId="6">#REF!</definedName>
    <definedName name="Excel_BuiltIn__FilterDatabase_5">#REF!</definedName>
    <definedName name="Excel_BuiltIn__FilterDatabase_6" localSheetId="8">#REF!</definedName>
    <definedName name="Excel_BuiltIn__FilterDatabase_6" localSheetId="2">#REF!</definedName>
    <definedName name="Excel_BuiltIn__FilterDatabase_6" localSheetId="3">#REF!</definedName>
    <definedName name="Excel_BuiltIn__FilterDatabase_6" localSheetId="0">#REF!</definedName>
    <definedName name="Excel_BuiltIn__FilterDatabase_6" localSheetId="4">#REF!</definedName>
    <definedName name="Excel_BuiltIn__FilterDatabase_6" localSheetId="5">#REF!</definedName>
    <definedName name="Excel_BuiltIn__FilterDatabase_6" localSheetId="7">#REF!</definedName>
    <definedName name="Excel_BuiltIn__FilterDatabase_6" localSheetId="1">#REF!</definedName>
    <definedName name="Excel_BuiltIn__FilterDatabase_6" localSheetId="6">#REF!</definedName>
    <definedName name="Excel_BuiltIn__FilterDatabase_6">#REF!</definedName>
    <definedName name="Excel_BuiltIn__FilterDatabase_7" localSheetId="8">#REF!</definedName>
    <definedName name="Excel_BuiltIn__FilterDatabase_7" localSheetId="2">#REF!</definedName>
    <definedName name="Excel_BuiltIn__FilterDatabase_7" localSheetId="3">#REF!</definedName>
    <definedName name="Excel_BuiltIn__FilterDatabase_7" localSheetId="0">#REF!</definedName>
    <definedName name="Excel_BuiltIn__FilterDatabase_7" localSheetId="4">#REF!</definedName>
    <definedName name="Excel_BuiltIn__FilterDatabase_7" localSheetId="5">#REF!</definedName>
    <definedName name="Excel_BuiltIn__FilterDatabase_7" localSheetId="7">#REF!</definedName>
    <definedName name="Excel_BuiltIn__FilterDatabase_7" localSheetId="1">#REF!</definedName>
    <definedName name="Excel_BuiltIn__FilterDatabase_7" localSheetId="6">#REF!</definedName>
    <definedName name="Excel_BuiltIn__FilterDatabase_7">#REF!</definedName>
    <definedName name="Excel_BuiltIn__FilterDatabase_8" localSheetId="8">#REF!</definedName>
    <definedName name="Excel_BuiltIn__FilterDatabase_8" localSheetId="2">#REF!</definedName>
    <definedName name="Excel_BuiltIn__FilterDatabase_8" localSheetId="3">#REF!</definedName>
    <definedName name="Excel_BuiltIn__FilterDatabase_8" localSheetId="0">#REF!</definedName>
    <definedName name="Excel_BuiltIn__FilterDatabase_8" localSheetId="4">#REF!</definedName>
    <definedName name="Excel_BuiltIn__FilterDatabase_8" localSheetId="5">#REF!</definedName>
    <definedName name="Excel_BuiltIn__FilterDatabase_8" localSheetId="7">#REF!</definedName>
    <definedName name="Excel_BuiltIn__FilterDatabase_8" localSheetId="1">#REF!</definedName>
    <definedName name="Excel_BuiltIn__FilterDatabase_8" localSheetId="6">#REF!</definedName>
    <definedName name="Excel_BuiltIn__FilterDatabase_8">#REF!</definedName>
    <definedName name="Excel_BuiltIn_Print_Area_1_1" localSheetId="8">#REF!</definedName>
    <definedName name="Excel_BuiltIn_Print_Area_1_1" localSheetId="2">#REF!</definedName>
    <definedName name="Excel_BuiltIn_Print_Area_1_1" localSheetId="3">#REF!</definedName>
    <definedName name="Excel_BuiltIn_Print_Area_1_1" localSheetId="0">#REF!</definedName>
    <definedName name="Excel_BuiltIn_Print_Area_1_1" localSheetId="4">#REF!</definedName>
    <definedName name="Excel_BuiltIn_Print_Area_1_1" localSheetId="5">#REF!</definedName>
    <definedName name="Excel_BuiltIn_Print_Area_1_1" localSheetId="7">#REF!</definedName>
    <definedName name="Excel_BuiltIn_Print_Area_1_1" localSheetId="1">#REF!</definedName>
    <definedName name="Excel_BuiltIn_Print_Area_1_1" localSheetId="6">#REF!</definedName>
    <definedName name="Excel_BuiltIn_Print_Area_1_1">#REF!</definedName>
    <definedName name="Excel_BuiltIn_Print_Area_2_1" localSheetId="8">#REF!</definedName>
    <definedName name="Excel_BuiltIn_Print_Area_2_1" localSheetId="2">#REF!</definedName>
    <definedName name="Excel_BuiltIn_Print_Area_2_1" localSheetId="3">#REF!</definedName>
    <definedName name="Excel_BuiltIn_Print_Area_2_1" localSheetId="0">#REF!</definedName>
    <definedName name="Excel_BuiltIn_Print_Area_2_1" localSheetId="4">#REF!</definedName>
    <definedName name="Excel_BuiltIn_Print_Area_2_1" localSheetId="5">#REF!</definedName>
    <definedName name="Excel_BuiltIn_Print_Area_2_1" localSheetId="7">#REF!</definedName>
    <definedName name="Excel_BuiltIn_Print_Area_2_1" localSheetId="1">#REF!</definedName>
    <definedName name="Excel_BuiltIn_Print_Area_2_1" localSheetId="6">#REF!</definedName>
    <definedName name="Excel_BuiltIn_Print_Area_2_1">#REF!</definedName>
    <definedName name="Excel_BuiltIn_Print_Area_2_1_1" localSheetId="8">#REF!</definedName>
    <definedName name="Excel_BuiltIn_Print_Area_2_1_1" localSheetId="2">#REF!</definedName>
    <definedName name="Excel_BuiltIn_Print_Area_2_1_1" localSheetId="3">#REF!</definedName>
    <definedName name="Excel_BuiltIn_Print_Area_2_1_1" localSheetId="0">#REF!</definedName>
    <definedName name="Excel_BuiltIn_Print_Area_2_1_1" localSheetId="4">#REF!</definedName>
    <definedName name="Excel_BuiltIn_Print_Area_2_1_1" localSheetId="5">#REF!</definedName>
    <definedName name="Excel_BuiltIn_Print_Area_2_1_1" localSheetId="7">#REF!</definedName>
    <definedName name="Excel_BuiltIn_Print_Area_2_1_1" localSheetId="1">#REF!</definedName>
    <definedName name="Excel_BuiltIn_Print_Area_2_1_1" localSheetId="6">#REF!</definedName>
    <definedName name="Excel_BuiltIn_Print_Area_2_1_1">#REF!</definedName>
    <definedName name="Excel_BuiltIn_Print_Area_3" localSheetId="8">#REF!</definedName>
    <definedName name="Excel_BuiltIn_Print_Area_3" localSheetId="2">#REF!</definedName>
    <definedName name="Excel_BuiltIn_Print_Area_3" localSheetId="3">#REF!</definedName>
    <definedName name="Excel_BuiltIn_Print_Area_3" localSheetId="0">#REF!</definedName>
    <definedName name="Excel_BuiltIn_Print_Area_3" localSheetId="4">#REF!</definedName>
    <definedName name="Excel_BuiltIn_Print_Area_3" localSheetId="5">#REF!</definedName>
    <definedName name="Excel_BuiltIn_Print_Area_3" localSheetId="7">#REF!</definedName>
    <definedName name="Excel_BuiltIn_Print_Area_3" localSheetId="1">#REF!</definedName>
    <definedName name="Excel_BuiltIn_Print_Area_3" localSheetId="6">#REF!</definedName>
    <definedName name="Excel_BuiltIn_Print_Area_3">#REF!</definedName>
    <definedName name="Excel_BuiltIn_Print_Area_3_1" localSheetId="8">#REF!</definedName>
    <definedName name="Excel_BuiltIn_Print_Area_3_1" localSheetId="2">#REF!</definedName>
    <definedName name="Excel_BuiltIn_Print_Area_3_1" localSheetId="3">#REF!</definedName>
    <definedName name="Excel_BuiltIn_Print_Area_3_1" localSheetId="0">#REF!</definedName>
    <definedName name="Excel_BuiltIn_Print_Area_3_1" localSheetId="4">#REF!</definedName>
    <definedName name="Excel_BuiltIn_Print_Area_3_1" localSheetId="5">#REF!</definedName>
    <definedName name="Excel_BuiltIn_Print_Area_3_1" localSheetId="7">#REF!</definedName>
    <definedName name="Excel_BuiltIn_Print_Area_3_1" localSheetId="1">#REF!</definedName>
    <definedName name="Excel_BuiltIn_Print_Area_3_1" localSheetId="6">#REF!</definedName>
    <definedName name="Excel_BuiltIn_Print_Area_3_1">#REF!</definedName>
    <definedName name="Excel_BuiltIn_Print_Area_4" localSheetId="8">#REF!</definedName>
    <definedName name="Excel_BuiltIn_Print_Area_4" localSheetId="2">#REF!</definedName>
    <definedName name="Excel_BuiltIn_Print_Area_4" localSheetId="3">#REF!</definedName>
    <definedName name="Excel_BuiltIn_Print_Area_4" localSheetId="0">#REF!</definedName>
    <definedName name="Excel_BuiltIn_Print_Area_4" localSheetId="4">#REF!</definedName>
    <definedName name="Excel_BuiltIn_Print_Area_4" localSheetId="5">#REF!</definedName>
    <definedName name="Excel_BuiltIn_Print_Area_4" localSheetId="7">#REF!</definedName>
    <definedName name="Excel_BuiltIn_Print_Area_4" localSheetId="1">#REF!</definedName>
    <definedName name="Excel_BuiltIn_Print_Area_4" localSheetId="6">#REF!</definedName>
    <definedName name="Excel_BuiltIn_Print_Area_4">#REF!</definedName>
    <definedName name="Excel_BuiltIn_Print_Area_5_1" localSheetId="8">#REF!</definedName>
    <definedName name="Excel_BuiltIn_Print_Area_5_1" localSheetId="2">#REF!</definedName>
    <definedName name="Excel_BuiltIn_Print_Area_5_1" localSheetId="3">#REF!</definedName>
    <definedName name="Excel_BuiltIn_Print_Area_5_1" localSheetId="0">#REF!</definedName>
    <definedName name="Excel_BuiltIn_Print_Area_5_1" localSheetId="4">#REF!</definedName>
    <definedName name="Excel_BuiltIn_Print_Area_5_1" localSheetId="5">#REF!</definedName>
    <definedName name="Excel_BuiltIn_Print_Area_5_1" localSheetId="7">#REF!</definedName>
    <definedName name="Excel_BuiltIn_Print_Area_5_1" localSheetId="1">#REF!</definedName>
    <definedName name="Excel_BuiltIn_Print_Area_5_1" localSheetId="6">#REF!</definedName>
    <definedName name="Excel_BuiltIn_Print_Area_5_1">#REF!</definedName>
    <definedName name="Excel_BuiltIn_Print_Area_5_1_1" localSheetId="8">#REF!</definedName>
    <definedName name="Excel_BuiltIn_Print_Area_5_1_1" localSheetId="2">#REF!</definedName>
    <definedName name="Excel_BuiltIn_Print_Area_5_1_1" localSheetId="3">#REF!</definedName>
    <definedName name="Excel_BuiltIn_Print_Area_5_1_1" localSheetId="0">#REF!</definedName>
    <definedName name="Excel_BuiltIn_Print_Area_5_1_1" localSheetId="4">#REF!</definedName>
    <definedName name="Excel_BuiltIn_Print_Area_5_1_1" localSheetId="5">#REF!</definedName>
    <definedName name="Excel_BuiltIn_Print_Area_5_1_1" localSheetId="7">#REF!</definedName>
    <definedName name="Excel_BuiltIn_Print_Area_5_1_1" localSheetId="1">#REF!</definedName>
    <definedName name="Excel_BuiltIn_Print_Area_5_1_1" localSheetId="6">#REF!</definedName>
    <definedName name="Excel_BuiltIn_Print_Area_5_1_1">#REF!</definedName>
    <definedName name="Excel_BuiltIn_Print_Area_6_1" localSheetId="8">#REF!</definedName>
    <definedName name="Excel_BuiltIn_Print_Area_6_1" localSheetId="2">#REF!</definedName>
    <definedName name="Excel_BuiltIn_Print_Area_6_1" localSheetId="3">#REF!</definedName>
    <definedName name="Excel_BuiltIn_Print_Area_6_1" localSheetId="0">#REF!</definedName>
    <definedName name="Excel_BuiltIn_Print_Area_6_1" localSheetId="4">#REF!</definedName>
    <definedName name="Excel_BuiltIn_Print_Area_6_1" localSheetId="5">#REF!</definedName>
    <definedName name="Excel_BuiltIn_Print_Area_6_1" localSheetId="7">#REF!</definedName>
    <definedName name="Excel_BuiltIn_Print_Area_6_1" localSheetId="1">#REF!</definedName>
    <definedName name="Excel_BuiltIn_Print_Area_6_1" localSheetId="6">#REF!</definedName>
    <definedName name="Excel_BuiltIn_Print_Area_6_1">#REF!</definedName>
    <definedName name="Excel_BuiltIn_Print_Area_7_1" localSheetId="8">#REF!</definedName>
    <definedName name="Excel_BuiltIn_Print_Area_7_1" localSheetId="2">#REF!</definedName>
    <definedName name="Excel_BuiltIn_Print_Area_7_1" localSheetId="3">#REF!</definedName>
    <definedName name="Excel_BuiltIn_Print_Area_7_1" localSheetId="0">#REF!</definedName>
    <definedName name="Excel_BuiltIn_Print_Area_7_1" localSheetId="4">#REF!</definedName>
    <definedName name="Excel_BuiltIn_Print_Area_7_1" localSheetId="5">#REF!</definedName>
    <definedName name="Excel_BuiltIn_Print_Area_7_1" localSheetId="7">#REF!</definedName>
    <definedName name="Excel_BuiltIn_Print_Area_7_1" localSheetId="1">#REF!</definedName>
    <definedName name="Excel_BuiltIn_Print_Area_7_1" localSheetId="6">#REF!</definedName>
    <definedName name="Excel_BuiltIn_Print_Area_7_1">#REF!</definedName>
    <definedName name="Excel_gg" localSheetId="8">#REF!</definedName>
    <definedName name="Excel_gg" localSheetId="2">#REF!</definedName>
    <definedName name="Excel_gg" localSheetId="3">#REF!</definedName>
    <definedName name="Excel_gg" localSheetId="0">#REF!</definedName>
    <definedName name="Excel_gg" localSheetId="4">#REF!</definedName>
    <definedName name="Excel_gg" localSheetId="5">#REF!</definedName>
    <definedName name="Excel_gg" localSheetId="7">#REF!</definedName>
    <definedName name="Excel_gg" localSheetId="1">#REF!</definedName>
    <definedName name="Excel_gg" localSheetId="6">#REF!</definedName>
    <definedName name="Excel_gg">#REF!</definedName>
    <definedName name="GGyljhwbrgeljh" localSheetId="8">#REF!</definedName>
    <definedName name="GGyljhwbrgeljh" localSheetId="2">#REF!</definedName>
    <definedName name="GGyljhwbrgeljh" localSheetId="3">#REF!</definedName>
    <definedName name="GGyljhwbrgeljh" localSheetId="0">#REF!</definedName>
    <definedName name="GGyljhwbrgeljh" localSheetId="4">#REF!</definedName>
    <definedName name="GGyljhwbrgeljh" localSheetId="5">#REF!</definedName>
    <definedName name="GGyljhwbrgeljh" localSheetId="7">#REF!</definedName>
    <definedName name="GGyljhwbrgeljh" localSheetId="1">#REF!</definedName>
    <definedName name="GGyljhwbrgeljh" localSheetId="6">#REF!</definedName>
    <definedName name="GGyljhwbrgeljh">#REF!</definedName>
    <definedName name="LKNNK" localSheetId="8">#REF!</definedName>
    <definedName name="LKNNK" localSheetId="2">#REF!</definedName>
    <definedName name="LKNNK" localSheetId="3">#REF!</definedName>
    <definedName name="LKNNK" localSheetId="0">#REF!</definedName>
    <definedName name="LKNNK" localSheetId="4">#REF!</definedName>
    <definedName name="LKNNK" localSheetId="5">#REF!</definedName>
    <definedName name="LKNNK" localSheetId="7">#REF!</definedName>
    <definedName name="LKNNK" localSheetId="1">#REF!</definedName>
    <definedName name="LKNNK" localSheetId="6">#REF!</definedName>
    <definedName name="LKNNK">#REF!</definedName>
    <definedName name="Rdhg" localSheetId="8">#REF!</definedName>
    <definedName name="Rdhg" localSheetId="2">#REF!</definedName>
    <definedName name="Rdhg" localSheetId="3">#REF!</definedName>
    <definedName name="Rdhg" localSheetId="0">#REF!</definedName>
    <definedName name="Rdhg" localSheetId="4">#REF!</definedName>
    <definedName name="Rdhg" localSheetId="5">#REF!</definedName>
    <definedName name="Rdhg" localSheetId="7">#REF!</definedName>
    <definedName name="Rdhg" localSheetId="1">#REF!</definedName>
    <definedName name="Rdhg" localSheetId="6">#REF!</definedName>
    <definedName name="Rdhg">#REF!</definedName>
    <definedName name="Yggf" localSheetId="8">#REF!</definedName>
    <definedName name="Yggf" localSheetId="2">#REF!</definedName>
    <definedName name="Yggf" localSheetId="3">#REF!</definedName>
    <definedName name="Yggf" localSheetId="0">#REF!</definedName>
    <definedName name="Yggf" localSheetId="4">#REF!</definedName>
    <definedName name="Yggf" localSheetId="5">#REF!</definedName>
    <definedName name="Yggf" localSheetId="7">#REF!</definedName>
    <definedName name="Yggf" localSheetId="1">#REF!</definedName>
    <definedName name="Yggf" localSheetId="6">#REF!</definedName>
    <definedName name="Yggf">#REF!</definedName>
    <definedName name="Z" localSheetId="8">#REF!</definedName>
    <definedName name="Z" localSheetId="2">#REF!</definedName>
    <definedName name="Z" localSheetId="3">#REF!</definedName>
    <definedName name="Z" localSheetId="0">#REF!</definedName>
    <definedName name="Z" localSheetId="4">#REF!</definedName>
    <definedName name="Z" localSheetId="5">#REF!</definedName>
    <definedName name="Z" localSheetId="7">#REF!</definedName>
    <definedName name="Z" localSheetId="1">#REF!</definedName>
    <definedName name="Z" localSheetId="6">#REF!</definedName>
    <definedName name="Z">#REF!</definedName>
    <definedName name="копоамл" localSheetId="3">#REF!</definedName>
    <definedName name="копоамл" localSheetId="0">#REF!</definedName>
    <definedName name="копоамл" localSheetId="4">#REF!</definedName>
    <definedName name="копоамл" localSheetId="5">#REF!</definedName>
    <definedName name="копоамл" localSheetId="7">#REF!</definedName>
    <definedName name="копоамл" localSheetId="1">#REF!</definedName>
    <definedName name="копоамл" localSheetId="6">#REF!</definedName>
    <definedName name="копоамл">#REF!</definedName>
    <definedName name="кум" localSheetId="2">#REF!</definedName>
    <definedName name="кум" localSheetId="3">#REF!</definedName>
    <definedName name="кум" localSheetId="0">#REF!</definedName>
    <definedName name="кум" localSheetId="4">#REF!</definedName>
    <definedName name="кум" localSheetId="5">#REF!</definedName>
    <definedName name="кум" localSheetId="7">#REF!</definedName>
    <definedName name="кум" localSheetId="1">#REF!</definedName>
    <definedName name="кум" localSheetId="6">#REF!</definedName>
    <definedName name="кум">#REF!</definedName>
    <definedName name="лаытмдылваои" localSheetId="8">#REF!</definedName>
    <definedName name="лаытмдылваои" localSheetId="2">#REF!</definedName>
    <definedName name="лаытмдылваои" localSheetId="3">#REF!</definedName>
    <definedName name="лаытмдылваои" localSheetId="0">#REF!</definedName>
    <definedName name="лаытмдылваои" localSheetId="4">#REF!</definedName>
    <definedName name="лаытмдылваои" localSheetId="5">#REF!</definedName>
    <definedName name="лаытмдылваои" localSheetId="7">#REF!</definedName>
    <definedName name="лаытмдылваои" localSheetId="1">#REF!</definedName>
    <definedName name="лаытмдылваои" localSheetId="6">#REF!</definedName>
    <definedName name="лаытмдылваои">#REF!</definedName>
    <definedName name="НН" localSheetId="8">#REF!</definedName>
    <definedName name="НН" localSheetId="2">#REF!</definedName>
    <definedName name="НН" localSheetId="3">#REF!</definedName>
    <definedName name="НН" localSheetId="0">#REF!</definedName>
    <definedName name="НН" localSheetId="4">#REF!</definedName>
    <definedName name="НН" localSheetId="5">#REF!</definedName>
    <definedName name="НН" localSheetId="7">#REF!</definedName>
    <definedName name="НН" localSheetId="1">#REF!</definedName>
    <definedName name="НН" localSheetId="6">#REF!</definedName>
    <definedName name="НН">#REF!</definedName>
    <definedName name="_xlnm.Print_Area" localSheetId="2">Воронеж!$A$1:$T$101</definedName>
    <definedName name="_xlnm.Print_Area" localSheetId="3">Краснодар!$A$1:$T$101</definedName>
    <definedName name="_xlnm.Print_Area" localSheetId="0">Москва!$A$1:$T$104</definedName>
    <definedName name="_xlnm.Print_Area" localSheetId="4">'Нижний Новгород'!$A$1:$T$102</definedName>
    <definedName name="_xlnm.Print_Area" localSheetId="5">'Ростов-на-Дону'!$A$1:$T$101</definedName>
    <definedName name="_xlnm.Print_Area" localSheetId="7">Самара!$A$1:$T$53</definedName>
    <definedName name="_xlnm.Print_Area" localSheetId="1">'Санкт-Петербург'!$A$1:$T$102</definedName>
    <definedName name="_xlnm.Print_Area" localSheetId="6">Саратов!$A$1:$T$101</definedName>
    <definedName name="ысфывиц" localSheetId="8">#REF!</definedName>
    <definedName name="ысфывиц" localSheetId="2">#REF!</definedName>
    <definedName name="ысфывиц" localSheetId="3">#REF!</definedName>
    <definedName name="ысфывиц" localSheetId="0">#REF!</definedName>
    <definedName name="ысфывиц" localSheetId="4">#REF!</definedName>
    <definedName name="ысфывиц" localSheetId="5">#REF!</definedName>
    <definedName name="ысфывиц" localSheetId="7">#REF!</definedName>
    <definedName name="ысфывиц" localSheetId="1">#REF!</definedName>
    <definedName name="ысфывиц" localSheetId="6">#REF!</definedName>
    <definedName name="ысфывиц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22" l="1"/>
  <c r="J27" i="22"/>
  <c r="I27" i="22"/>
  <c r="H27" i="22"/>
  <c r="G27" i="22"/>
  <c r="F27" i="22"/>
  <c r="O27" i="22" s="1"/>
  <c r="E27" i="22"/>
  <c r="N27" i="22" s="1"/>
  <c r="D27" i="22"/>
  <c r="C27" i="22"/>
  <c r="K23" i="22"/>
  <c r="J23" i="22"/>
  <c r="I23" i="22"/>
  <c r="H23" i="22"/>
  <c r="Q23" i="22" s="1"/>
  <c r="G23" i="22"/>
  <c r="F23" i="22"/>
  <c r="E23" i="22"/>
  <c r="N23" i="22" s="1"/>
  <c r="D23" i="22"/>
  <c r="M23" i="22" s="1"/>
  <c r="C23" i="22"/>
  <c r="K22" i="22"/>
  <c r="J22" i="22"/>
  <c r="I22" i="22"/>
  <c r="R22" i="22" s="1"/>
  <c r="H22" i="22"/>
  <c r="G22" i="22"/>
  <c r="F22" i="22"/>
  <c r="O22" i="22" s="1"/>
  <c r="E22" i="22"/>
  <c r="D22" i="22"/>
  <c r="M22" i="22" s="1"/>
  <c r="C22" i="22"/>
  <c r="K20" i="22"/>
  <c r="J20" i="22"/>
  <c r="S20" i="22" s="1"/>
  <c r="I20" i="22"/>
  <c r="R20" i="22" s="1"/>
  <c r="H20" i="22"/>
  <c r="Q20" i="22" s="1"/>
  <c r="G20" i="22"/>
  <c r="F20" i="22"/>
  <c r="O20" i="22" s="1"/>
  <c r="E20" i="22"/>
  <c r="N20" i="22" s="1"/>
  <c r="D20" i="22"/>
  <c r="C20" i="22"/>
  <c r="K18" i="22"/>
  <c r="T18" i="22" s="1"/>
  <c r="J18" i="22"/>
  <c r="S18" i="22" s="1"/>
  <c r="I18" i="22"/>
  <c r="H18" i="22"/>
  <c r="Q18" i="22" s="1"/>
  <c r="G18" i="22"/>
  <c r="F18" i="22"/>
  <c r="E18" i="22"/>
  <c r="D18" i="22"/>
  <c r="M18" i="22" s="1"/>
  <c r="C18" i="22"/>
  <c r="L18" i="22" s="1"/>
  <c r="K17" i="22"/>
  <c r="T17" i="22" s="1"/>
  <c r="J17" i="22"/>
  <c r="S17" i="22" s="1"/>
  <c r="I17" i="22"/>
  <c r="H17" i="22"/>
  <c r="G17" i="22"/>
  <c r="F17" i="22"/>
  <c r="E17" i="22"/>
  <c r="N17" i="22" s="1"/>
  <c r="D17" i="22"/>
  <c r="M17" i="22" s="1"/>
  <c r="C17" i="22"/>
  <c r="L17" i="22" s="1"/>
  <c r="K16" i="22"/>
  <c r="T16" i="22" s="1"/>
  <c r="J16" i="22"/>
  <c r="I16" i="22"/>
  <c r="H16" i="22"/>
  <c r="G16" i="22"/>
  <c r="F16" i="22"/>
  <c r="E16" i="22"/>
  <c r="N16" i="22" s="1"/>
  <c r="D16" i="22"/>
  <c r="C16" i="22"/>
  <c r="K15" i="22"/>
  <c r="J15" i="22"/>
  <c r="I15" i="22"/>
  <c r="H15" i="22"/>
  <c r="G15" i="22"/>
  <c r="F15" i="22"/>
  <c r="O15" i="22" s="1"/>
  <c r="E15" i="22"/>
  <c r="N15" i="22" s="1"/>
  <c r="D15" i="22"/>
  <c r="M15" i="22" s="1"/>
  <c r="C15" i="22"/>
  <c r="K13" i="22"/>
  <c r="J13" i="22"/>
  <c r="I13" i="22"/>
  <c r="H13" i="22"/>
  <c r="G13" i="22"/>
  <c r="P13" i="22" s="1"/>
  <c r="F13" i="22"/>
  <c r="O13" i="22" s="1"/>
  <c r="E13" i="22"/>
  <c r="N13" i="22" s="1"/>
  <c r="D13" i="22"/>
  <c r="M13" i="22" s="1"/>
  <c r="C13" i="22"/>
  <c r="K12" i="22"/>
  <c r="J12" i="22"/>
  <c r="I12" i="22"/>
  <c r="H12" i="22"/>
  <c r="Q12" i="22" s="1"/>
  <c r="G12" i="22"/>
  <c r="F12" i="22"/>
  <c r="E12" i="22"/>
  <c r="D12" i="22"/>
  <c r="M12" i="22" s="1"/>
  <c r="C12" i="22"/>
  <c r="N9" i="22"/>
  <c r="K8" i="22"/>
  <c r="J8" i="22"/>
  <c r="S8" i="22" s="1"/>
  <c r="I8" i="22"/>
  <c r="R8" i="22" s="1"/>
  <c r="H8" i="22"/>
  <c r="Q8" i="22" s="1"/>
  <c r="G8" i="22"/>
  <c r="P8" i="22" s="1"/>
  <c r="F8" i="22"/>
  <c r="E8" i="22"/>
  <c r="D8" i="22"/>
  <c r="C8" i="22"/>
  <c r="K27" i="3"/>
  <c r="J27" i="3"/>
  <c r="I27" i="3"/>
  <c r="H27" i="3"/>
  <c r="G27" i="3"/>
  <c r="F27" i="3"/>
  <c r="E27" i="3"/>
  <c r="N27" i="3" s="1"/>
  <c r="D27" i="3"/>
  <c r="C27" i="3"/>
  <c r="K23" i="3"/>
  <c r="T23" i="3" s="1"/>
  <c r="J23" i="3"/>
  <c r="S23" i="3" s="1"/>
  <c r="I23" i="3"/>
  <c r="H23" i="3"/>
  <c r="G23" i="3"/>
  <c r="F23" i="3"/>
  <c r="E23" i="3"/>
  <c r="N23" i="3" s="1"/>
  <c r="D23" i="3"/>
  <c r="M23" i="3" s="1"/>
  <c r="C23" i="3"/>
  <c r="L23" i="3" s="1"/>
  <c r="K22" i="3"/>
  <c r="T22" i="3" s="1"/>
  <c r="J22" i="3"/>
  <c r="S22" i="3" s="1"/>
  <c r="I22" i="3"/>
  <c r="H22" i="3"/>
  <c r="G22" i="3"/>
  <c r="F22" i="3"/>
  <c r="E22" i="3"/>
  <c r="N22" i="3" s="1"/>
  <c r="D22" i="3"/>
  <c r="M22" i="3" s="1"/>
  <c r="C22" i="3"/>
  <c r="K20" i="3"/>
  <c r="T20" i="3" s="1"/>
  <c r="J20" i="3"/>
  <c r="I20" i="3"/>
  <c r="H20" i="3"/>
  <c r="G20" i="3"/>
  <c r="P20" i="3" s="1"/>
  <c r="F20" i="3"/>
  <c r="O20" i="3" s="1"/>
  <c r="E20" i="3"/>
  <c r="N20" i="3" s="1"/>
  <c r="D20" i="3"/>
  <c r="C20" i="3"/>
  <c r="L20" i="3" s="1"/>
  <c r="K18" i="3"/>
  <c r="J18" i="3"/>
  <c r="I18" i="3"/>
  <c r="H18" i="3"/>
  <c r="Q18" i="3" s="1"/>
  <c r="G18" i="3"/>
  <c r="P18" i="3" s="1"/>
  <c r="F18" i="3"/>
  <c r="O18" i="3" s="1"/>
  <c r="E18" i="3"/>
  <c r="D18" i="3"/>
  <c r="M18" i="3" s="1"/>
  <c r="C18" i="3"/>
  <c r="K17" i="3"/>
  <c r="J17" i="3"/>
  <c r="I17" i="3"/>
  <c r="R17" i="3" s="1"/>
  <c r="H17" i="3"/>
  <c r="Q17" i="3" s="1"/>
  <c r="G17" i="3"/>
  <c r="P17" i="3" s="1"/>
  <c r="F17" i="3"/>
  <c r="E17" i="3"/>
  <c r="N17" i="3" s="1"/>
  <c r="D17" i="3"/>
  <c r="M17" i="3" s="1"/>
  <c r="C17" i="3"/>
  <c r="K16" i="3"/>
  <c r="J16" i="3"/>
  <c r="S16" i="3" s="1"/>
  <c r="I16" i="3"/>
  <c r="R16" i="3" s="1"/>
  <c r="H16" i="3"/>
  <c r="G16" i="3"/>
  <c r="F16" i="3"/>
  <c r="O16" i="3" s="1"/>
  <c r="E16" i="3"/>
  <c r="D16" i="3"/>
  <c r="M16" i="3" s="1"/>
  <c r="C16" i="3"/>
  <c r="K14" i="3"/>
  <c r="T14" i="3" s="1"/>
  <c r="J14" i="3"/>
  <c r="S14" i="3" s="1"/>
  <c r="I14" i="3"/>
  <c r="R14" i="3" s="1"/>
  <c r="H14" i="3"/>
  <c r="G14" i="3"/>
  <c r="F14" i="3"/>
  <c r="E14" i="3"/>
  <c r="N14" i="3" s="1"/>
  <c r="D14" i="3"/>
  <c r="C14" i="3"/>
  <c r="K12" i="3"/>
  <c r="T12" i="3" s="1"/>
  <c r="J12" i="3"/>
  <c r="I12" i="3"/>
  <c r="H12" i="3"/>
  <c r="Q12" i="3" s="1"/>
  <c r="G12" i="3"/>
  <c r="F12" i="3"/>
  <c r="E12" i="3"/>
  <c r="N12" i="3" s="1"/>
  <c r="D12" i="3"/>
  <c r="M12" i="3" s="1"/>
  <c r="C12" i="3"/>
  <c r="L12" i="3" s="1"/>
  <c r="K11" i="3"/>
  <c r="T11" i="3" s="1"/>
  <c r="J11" i="3"/>
  <c r="I11" i="3"/>
  <c r="R11" i="3" s="1"/>
  <c r="H11" i="3"/>
  <c r="G11" i="3"/>
  <c r="F11" i="3"/>
  <c r="E11" i="3"/>
  <c r="N11" i="3" s="1"/>
  <c r="D11" i="3"/>
  <c r="M11" i="3" s="1"/>
  <c r="C11" i="3"/>
  <c r="L11" i="3" s="1"/>
  <c r="N28" i="29"/>
  <c r="S28" i="29"/>
  <c r="L36" i="29"/>
  <c r="T36" i="29"/>
  <c r="S36" i="29"/>
  <c r="R36" i="29"/>
  <c r="Q36" i="29"/>
  <c r="P36" i="29"/>
  <c r="O36" i="29"/>
  <c r="N36" i="29"/>
  <c r="M36" i="29"/>
  <c r="T35" i="29"/>
  <c r="S35" i="29"/>
  <c r="R35" i="29"/>
  <c r="Q35" i="29"/>
  <c r="P35" i="29"/>
  <c r="O35" i="29"/>
  <c r="N35" i="29"/>
  <c r="M35" i="29"/>
  <c r="L35" i="29"/>
  <c r="T34" i="29"/>
  <c r="S34" i="29"/>
  <c r="R34" i="29"/>
  <c r="Q34" i="29"/>
  <c r="P34" i="29"/>
  <c r="O34" i="29"/>
  <c r="N34" i="29"/>
  <c r="M34" i="29"/>
  <c r="L34" i="29"/>
  <c r="L33" i="29"/>
  <c r="T33" i="29"/>
  <c r="S33" i="29"/>
  <c r="R33" i="29"/>
  <c r="Q33" i="29"/>
  <c r="P33" i="29"/>
  <c r="O33" i="29"/>
  <c r="N33" i="29"/>
  <c r="M33" i="29"/>
  <c r="T32" i="29"/>
  <c r="S32" i="29"/>
  <c r="R32" i="29"/>
  <c r="Q32" i="29"/>
  <c r="P32" i="29"/>
  <c r="O32" i="29"/>
  <c r="N32" i="29"/>
  <c r="M32" i="29"/>
  <c r="L32" i="29"/>
  <c r="T31" i="29"/>
  <c r="S31" i="29"/>
  <c r="R31" i="29"/>
  <c r="Q31" i="29"/>
  <c r="P31" i="29"/>
  <c r="O31" i="29"/>
  <c r="N31" i="29"/>
  <c r="M31" i="29"/>
  <c r="L31" i="29"/>
  <c r="R30" i="29"/>
  <c r="T30" i="29"/>
  <c r="S30" i="29"/>
  <c r="Q30" i="29"/>
  <c r="P30" i="29"/>
  <c r="O30" i="29"/>
  <c r="N30" i="29"/>
  <c r="M30" i="29"/>
  <c r="L30" i="29"/>
  <c r="T29" i="29"/>
  <c r="S29" i="29"/>
  <c r="R29" i="29"/>
  <c r="Q29" i="29"/>
  <c r="P29" i="29"/>
  <c r="O29" i="29"/>
  <c r="N29" i="29"/>
  <c r="M29" i="29"/>
  <c r="L29" i="29"/>
  <c r="R28" i="29"/>
  <c r="L28" i="29"/>
  <c r="T28" i="29"/>
  <c r="Q28" i="29"/>
  <c r="P28" i="29"/>
  <c r="O28" i="29"/>
  <c r="M28" i="29"/>
  <c r="T37" i="10"/>
  <c r="S37" i="10"/>
  <c r="R37" i="10"/>
  <c r="Q37" i="10"/>
  <c r="P37" i="10"/>
  <c r="O37" i="10"/>
  <c r="N37" i="10"/>
  <c r="M37" i="10"/>
  <c r="L37" i="10"/>
  <c r="T36" i="10"/>
  <c r="S36" i="10"/>
  <c r="R36" i="10"/>
  <c r="Q36" i="10"/>
  <c r="P36" i="10"/>
  <c r="O36" i="10"/>
  <c r="N36" i="10"/>
  <c r="M36" i="10"/>
  <c r="L36" i="10"/>
  <c r="T35" i="10"/>
  <c r="S35" i="10"/>
  <c r="R35" i="10"/>
  <c r="Q35" i="10"/>
  <c r="P35" i="10"/>
  <c r="O35" i="10"/>
  <c r="N35" i="10"/>
  <c r="M35" i="10"/>
  <c r="L35" i="10"/>
  <c r="S34" i="10"/>
  <c r="T34" i="10"/>
  <c r="R34" i="10"/>
  <c r="Q34" i="10"/>
  <c r="P34" i="10"/>
  <c r="O34" i="10"/>
  <c r="N34" i="10"/>
  <c r="M34" i="10"/>
  <c r="L34" i="10"/>
  <c r="T33" i="10"/>
  <c r="S33" i="10"/>
  <c r="R33" i="10"/>
  <c r="Q33" i="10"/>
  <c r="P33" i="10"/>
  <c r="O33" i="10"/>
  <c r="N33" i="10"/>
  <c r="M33" i="10"/>
  <c r="L33" i="10"/>
  <c r="T32" i="10"/>
  <c r="S32" i="10"/>
  <c r="R32" i="10"/>
  <c r="Q32" i="10"/>
  <c r="P32" i="10"/>
  <c r="O32" i="10"/>
  <c r="N32" i="10"/>
  <c r="M32" i="10"/>
  <c r="L32" i="10"/>
  <c r="T31" i="10"/>
  <c r="S31" i="10"/>
  <c r="R31" i="10"/>
  <c r="Q31" i="10"/>
  <c r="P31" i="10"/>
  <c r="O31" i="10"/>
  <c r="N31" i="10"/>
  <c r="M31" i="10"/>
  <c r="L31" i="10"/>
  <c r="T30" i="10"/>
  <c r="S30" i="10"/>
  <c r="R30" i="10"/>
  <c r="Q30" i="10"/>
  <c r="P30" i="10"/>
  <c r="O30" i="10"/>
  <c r="N30" i="10"/>
  <c r="M30" i="10"/>
  <c r="L30" i="10"/>
  <c r="T29" i="10"/>
  <c r="S29" i="10"/>
  <c r="R29" i="10"/>
  <c r="Q29" i="10"/>
  <c r="P29" i="10"/>
  <c r="O29" i="10"/>
  <c r="N29" i="10"/>
  <c r="M29" i="10"/>
  <c r="L29" i="10"/>
  <c r="T37" i="8"/>
  <c r="S37" i="8"/>
  <c r="R37" i="8"/>
  <c r="Q37" i="8"/>
  <c r="P37" i="8"/>
  <c r="O37" i="8"/>
  <c r="N37" i="8"/>
  <c r="M37" i="8"/>
  <c r="L37" i="8"/>
  <c r="T36" i="8"/>
  <c r="S36" i="8"/>
  <c r="R36" i="8"/>
  <c r="Q36" i="8"/>
  <c r="P36" i="8"/>
  <c r="O36" i="8"/>
  <c r="N36" i="8"/>
  <c r="M36" i="8"/>
  <c r="L36" i="8"/>
  <c r="T35" i="8"/>
  <c r="S35" i="8"/>
  <c r="R35" i="8"/>
  <c r="Q35" i="8"/>
  <c r="P35" i="8"/>
  <c r="O35" i="8"/>
  <c r="N35" i="8"/>
  <c r="M35" i="8"/>
  <c r="L35" i="8"/>
  <c r="T34" i="8"/>
  <c r="S34" i="8"/>
  <c r="R34" i="8"/>
  <c r="Q34" i="8"/>
  <c r="P34" i="8"/>
  <c r="O34" i="8"/>
  <c r="N34" i="8"/>
  <c r="M34" i="8"/>
  <c r="L34" i="8"/>
  <c r="T33" i="8"/>
  <c r="S33" i="8"/>
  <c r="R33" i="8"/>
  <c r="Q33" i="8"/>
  <c r="P33" i="8"/>
  <c r="O33" i="8"/>
  <c r="N33" i="8"/>
  <c r="M33" i="8"/>
  <c r="L33" i="8"/>
  <c r="T32" i="8"/>
  <c r="S32" i="8"/>
  <c r="R32" i="8"/>
  <c r="Q32" i="8"/>
  <c r="P32" i="8"/>
  <c r="O32" i="8"/>
  <c r="N32" i="8"/>
  <c r="M32" i="8"/>
  <c r="L32" i="8"/>
  <c r="T31" i="8"/>
  <c r="S31" i="8"/>
  <c r="R31" i="8"/>
  <c r="Q31" i="8"/>
  <c r="P31" i="8"/>
  <c r="O31" i="8"/>
  <c r="N31" i="8"/>
  <c r="M31" i="8"/>
  <c r="L31" i="8"/>
  <c r="T30" i="8"/>
  <c r="S30" i="8"/>
  <c r="R30" i="8"/>
  <c r="Q30" i="8"/>
  <c r="P30" i="8"/>
  <c r="O30" i="8"/>
  <c r="N30" i="8"/>
  <c r="M30" i="8"/>
  <c r="L30" i="8"/>
  <c r="T29" i="8"/>
  <c r="S29" i="8"/>
  <c r="R29" i="8"/>
  <c r="Q29" i="8"/>
  <c r="P29" i="8"/>
  <c r="O29" i="8"/>
  <c r="N29" i="8"/>
  <c r="M29" i="8"/>
  <c r="L29" i="8"/>
  <c r="Q29" i="3"/>
  <c r="S29" i="3"/>
  <c r="L29" i="3"/>
  <c r="M29" i="3"/>
  <c r="N29" i="3"/>
  <c r="R29" i="3"/>
  <c r="T29" i="3"/>
  <c r="N30" i="3"/>
  <c r="S30" i="3"/>
  <c r="T30" i="3"/>
  <c r="N31" i="3"/>
  <c r="R31" i="3"/>
  <c r="S31" i="3"/>
  <c r="T31" i="3"/>
  <c r="N32" i="3"/>
  <c r="S32" i="3"/>
  <c r="T32" i="3"/>
  <c r="N33" i="3"/>
  <c r="Q33" i="3"/>
  <c r="R33" i="3"/>
  <c r="S33" i="3"/>
  <c r="T33" i="3"/>
  <c r="N34" i="3"/>
  <c r="S34" i="3"/>
  <c r="T34" i="3"/>
  <c r="M35" i="3"/>
  <c r="N35" i="3"/>
  <c r="R35" i="3"/>
  <c r="S35" i="3"/>
  <c r="T35" i="3"/>
  <c r="M36" i="3"/>
  <c r="N36" i="3"/>
  <c r="R36" i="3"/>
  <c r="S36" i="3"/>
  <c r="T36" i="3"/>
  <c r="N37" i="3"/>
  <c r="S37" i="3"/>
  <c r="T37" i="3"/>
  <c r="L37" i="3"/>
  <c r="L31" i="3"/>
  <c r="L30" i="3"/>
  <c r="M37" i="3"/>
  <c r="O36" i="3"/>
  <c r="P35" i="3"/>
  <c r="O35" i="3"/>
  <c r="Q34" i="3"/>
  <c r="P34" i="3"/>
  <c r="R32" i="3"/>
  <c r="M30" i="3"/>
  <c r="O37" i="12"/>
  <c r="N37" i="12"/>
  <c r="M37" i="12"/>
  <c r="P36" i="12"/>
  <c r="O36" i="12"/>
  <c r="N36" i="12"/>
  <c r="Q35" i="12"/>
  <c r="P35" i="12"/>
  <c r="O35" i="12"/>
  <c r="R34" i="12"/>
  <c r="Q34" i="12"/>
  <c r="P34" i="12"/>
  <c r="T33" i="12"/>
  <c r="S33" i="12"/>
  <c r="R33" i="12"/>
  <c r="Q33" i="12"/>
  <c r="T32" i="12"/>
  <c r="S32" i="12"/>
  <c r="R32" i="12"/>
  <c r="L32" i="12"/>
  <c r="T31" i="12"/>
  <c r="S31" i="12"/>
  <c r="M31" i="12"/>
  <c r="L31" i="12"/>
  <c r="T30" i="12"/>
  <c r="O30" i="12"/>
  <c r="N30" i="12"/>
  <c r="M30" i="12"/>
  <c r="L30" i="12"/>
  <c r="O29" i="12"/>
  <c r="N29" i="12"/>
  <c r="M29" i="12"/>
  <c r="M30" i="7"/>
  <c r="Q30" i="7"/>
  <c r="N31" i="7"/>
  <c r="T31" i="7"/>
  <c r="N32" i="7"/>
  <c r="T32" i="7"/>
  <c r="M33" i="7"/>
  <c r="N33" i="7"/>
  <c r="T33" i="7"/>
  <c r="M34" i="7"/>
  <c r="Q34" i="7"/>
  <c r="T34" i="7"/>
  <c r="N35" i="7"/>
  <c r="R35" i="7"/>
  <c r="T35" i="7"/>
  <c r="R36" i="7"/>
  <c r="T36" i="7"/>
  <c r="N37" i="7"/>
  <c r="Q37" i="7"/>
  <c r="R37" i="7"/>
  <c r="T37" i="7"/>
  <c r="L30" i="7"/>
  <c r="R30" i="3"/>
  <c r="M32" i="3"/>
  <c r="M34" i="3"/>
  <c r="R34" i="3"/>
  <c r="R37" i="3"/>
  <c r="L33" i="3"/>
  <c r="Q37" i="3"/>
  <c r="P37" i="3"/>
  <c r="O37" i="3"/>
  <c r="Q36" i="3"/>
  <c r="P36" i="3"/>
  <c r="L36" i="3"/>
  <c r="Q35" i="3"/>
  <c r="L35" i="3"/>
  <c r="O34" i="3"/>
  <c r="L34" i="3"/>
  <c r="P33" i="3"/>
  <c r="M33" i="3"/>
  <c r="O33" i="3"/>
  <c r="O32" i="3"/>
  <c r="Q32" i="3"/>
  <c r="P32" i="3"/>
  <c r="L32" i="3"/>
  <c r="Q31" i="3"/>
  <c r="P31" i="3"/>
  <c r="O31" i="3"/>
  <c r="M31" i="3"/>
  <c r="Q30" i="3"/>
  <c r="P30" i="3"/>
  <c r="O30" i="3"/>
  <c r="O29" i="3"/>
  <c r="P29" i="3"/>
  <c r="T37" i="12"/>
  <c r="S37" i="12"/>
  <c r="R37" i="12"/>
  <c r="Q37" i="12"/>
  <c r="P37" i="12"/>
  <c r="L37" i="12"/>
  <c r="T36" i="12"/>
  <c r="S36" i="12"/>
  <c r="R36" i="12"/>
  <c r="Q36" i="12"/>
  <c r="M36" i="12"/>
  <c r="L36" i="12"/>
  <c r="R35" i="12"/>
  <c r="T35" i="12"/>
  <c r="S35" i="12"/>
  <c r="N35" i="12"/>
  <c r="M35" i="12"/>
  <c r="L35" i="12"/>
  <c r="T34" i="12"/>
  <c r="S34" i="12"/>
  <c r="O34" i="12"/>
  <c r="N34" i="12"/>
  <c r="M34" i="12"/>
  <c r="L34" i="12"/>
  <c r="P33" i="12"/>
  <c r="O33" i="12"/>
  <c r="N33" i="12"/>
  <c r="M33" i="12"/>
  <c r="L33" i="12"/>
  <c r="Q32" i="12"/>
  <c r="P32" i="12"/>
  <c r="O32" i="12"/>
  <c r="N32" i="12"/>
  <c r="M32" i="12"/>
  <c r="O31" i="12"/>
  <c r="R31" i="12"/>
  <c r="Q31" i="12"/>
  <c r="P31" i="12"/>
  <c r="N31" i="12"/>
  <c r="S30" i="12"/>
  <c r="R30" i="12"/>
  <c r="Q30" i="12"/>
  <c r="P30" i="12"/>
  <c r="T29" i="12"/>
  <c r="S29" i="12"/>
  <c r="R29" i="12"/>
  <c r="Q29" i="12"/>
  <c r="P29" i="12"/>
  <c r="L29" i="12"/>
  <c r="S37" i="7"/>
  <c r="P37" i="7"/>
  <c r="O37" i="7"/>
  <c r="M37" i="7"/>
  <c r="L37" i="7"/>
  <c r="S36" i="7"/>
  <c r="Q36" i="7"/>
  <c r="P36" i="7"/>
  <c r="O36" i="7"/>
  <c r="N36" i="7"/>
  <c r="M36" i="7"/>
  <c r="L36" i="7"/>
  <c r="S35" i="7"/>
  <c r="Q35" i="7"/>
  <c r="P35" i="7"/>
  <c r="O35" i="7"/>
  <c r="M35" i="7"/>
  <c r="L35" i="7"/>
  <c r="S34" i="7"/>
  <c r="R34" i="7"/>
  <c r="P34" i="7"/>
  <c r="O34" i="7"/>
  <c r="N34" i="7"/>
  <c r="L34" i="7"/>
  <c r="S33" i="7"/>
  <c r="R33" i="7"/>
  <c r="Q33" i="7"/>
  <c r="P33" i="7"/>
  <c r="O33" i="7"/>
  <c r="L33" i="7"/>
  <c r="S32" i="7"/>
  <c r="R32" i="7"/>
  <c r="Q32" i="7"/>
  <c r="P32" i="7"/>
  <c r="O32" i="7"/>
  <c r="M32" i="7"/>
  <c r="L32" i="7"/>
  <c r="S31" i="7"/>
  <c r="R31" i="7"/>
  <c r="Q31" i="7"/>
  <c r="P31" i="7"/>
  <c r="O31" i="7"/>
  <c r="M31" i="7"/>
  <c r="L31" i="7"/>
  <c r="T30" i="7"/>
  <c r="S30" i="7"/>
  <c r="R30" i="7"/>
  <c r="P30" i="7"/>
  <c r="O30" i="7"/>
  <c r="N30" i="7"/>
  <c r="T29" i="7"/>
  <c r="S29" i="7"/>
  <c r="R29" i="7"/>
  <c r="Q29" i="7"/>
  <c r="P29" i="7"/>
  <c r="O29" i="7"/>
  <c r="N29" i="7"/>
  <c r="M29" i="7"/>
  <c r="L29" i="7"/>
  <c r="N9" i="29"/>
  <c r="M9" i="29"/>
  <c r="L9" i="29"/>
  <c r="T26" i="29"/>
  <c r="S26" i="29"/>
  <c r="R26" i="29"/>
  <c r="Q26" i="29"/>
  <c r="P26" i="29"/>
  <c r="O26" i="29"/>
  <c r="N26" i="29"/>
  <c r="M26" i="29"/>
  <c r="L26" i="29"/>
  <c r="T25" i="29"/>
  <c r="S25" i="29"/>
  <c r="R25" i="29"/>
  <c r="Q25" i="29"/>
  <c r="P25" i="29"/>
  <c r="O25" i="29"/>
  <c r="N25" i="29"/>
  <c r="M25" i="29"/>
  <c r="L25" i="29"/>
  <c r="T24" i="29"/>
  <c r="S24" i="29"/>
  <c r="R24" i="29"/>
  <c r="Q24" i="29"/>
  <c r="P24" i="29"/>
  <c r="O24" i="29"/>
  <c r="N24" i="29"/>
  <c r="M24" i="29"/>
  <c r="L24" i="29"/>
  <c r="T23" i="29"/>
  <c r="S23" i="29"/>
  <c r="R23" i="29"/>
  <c r="Q23" i="29"/>
  <c r="P23" i="29"/>
  <c r="O23" i="29"/>
  <c r="N23" i="29"/>
  <c r="M23" i="29"/>
  <c r="L23" i="29"/>
  <c r="T22" i="29"/>
  <c r="S22" i="29"/>
  <c r="R22" i="29"/>
  <c r="Q22" i="29"/>
  <c r="P22" i="29"/>
  <c r="O22" i="29"/>
  <c r="N22" i="29"/>
  <c r="M22" i="29"/>
  <c r="L22" i="29"/>
  <c r="T21" i="29"/>
  <c r="S21" i="29"/>
  <c r="R21" i="29"/>
  <c r="Q21" i="29"/>
  <c r="P21" i="29"/>
  <c r="O21" i="29"/>
  <c r="N21" i="29"/>
  <c r="M21" i="29"/>
  <c r="L21" i="29"/>
  <c r="T20" i="29"/>
  <c r="S20" i="29"/>
  <c r="R20" i="29"/>
  <c r="Q20" i="29"/>
  <c r="P20" i="29"/>
  <c r="O20" i="29"/>
  <c r="N20" i="29"/>
  <c r="M20" i="29"/>
  <c r="L20" i="29"/>
  <c r="T19" i="29"/>
  <c r="S19" i="29"/>
  <c r="R19" i="29"/>
  <c r="Q19" i="29"/>
  <c r="P19" i="29"/>
  <c r="O19" i="29"/>
  <c r="N19" i="29"/>
  <c r="M19" i="29"/>
  <c r="L19" i="29"/>
  <c r="T18" i="29"/>
  <c r="S18" i="29"/>
  <c r="R18" i="29"/>
  <c r="Q18" i="29"/>
  <c r="P18" i="29"/>
  <c r="O18" i="29"/>
  <c r="N18" i="29"/>
  <c r="M18" i="29"/>
  <c r="L18" i="29"/>
  <c r="T17" i="29"/>
  <c r="S17" i="29"/>
  <c r="R17" i="29"/>
  <c r="Q17" i="29"/>
  <c r="P17" i="29"/>
  <c r="O17" i="29"/>
  <c r="N17" i="29"/>
  <c r="M17" i="29"/>
  <c r="L17" i="29"/>
  <c r="T16" i="29"/>
  <c r="S16" i="29"/>
  <c r="R16" i="29"/>
  <c r="Q16" i="29"/>
  <c r="P16" i="29"/>
  <c r="O16" i="29"/>
  <c r="N16" i="29"/>
  <c r="M16" i="29"/>
  <c r="L16" i="29"/>
  <c r="T15" i="29"/>
  <c r="S15" i="29"/>
  <c r="R15" i="29"/>
  <c r="Q15" i="29"/>
  <c r="P15" i="29"/>
  <c r="O15" i="29"/>
  <c r="N15" i="29"/>
  <c r="M15" i="29"/>
  <c r="L15" i="29"/>
  <c r="T14" i="29"/>
  <c r="S14" i="29"/>
  <c r="R14" i="29"/>
  <c r="Q14" i="29"/>
  <c r="P14" i="29"/>
  <c r="O14" i="29"/>
  <c r="N14" i="29"/>
  <c r="M14" i="29"/>
  <c r="L14" i="29"/>
  <c r="T13" i="29"/>
  <c r="S13" i="29"/>
  <c r="R13" i="29"/>
  <c r="Q13" i="29"/>
  <c r="P13" i="29"/>
  <c r="O13" i="29"/>
  <c r="N13" i="29"/>
  <c r="M13" i="29"/>
  <c r="L13" i="29"/>
  <c r="T12" i="29"/>
  <c r="S12" i="29"/>
  <c r="R12" i="29"/>
  <c r="Q12" i="29"/>
  <c r="P12" i="29"/>
  <c r="O12" i="29"/>
  <c r="N12" i="29"/>
  <c r="M12" i="29"/>
  <c r="L12" i="29"/>
  <c r="T11" i="29"/>
  <c r="S11" i="29"/>
  <c r="R11" i="29"/>
  <c r="Q11" i="29"/>
  <c r="P11" i="29"/>
  <c r="O11" i="29"/>
  <c r="N11" i="29"/>
  <c r="M11" i="29"/>
  <c r="L11" i="29"/>
  <c r="T10" i="29"/>
  <c r="S10" i="29"/>
  <c r="R10" i="29"/>
  <c r="Q10" i="29"/>
  <c r="P10" i="29"/>
  <c r="O10" i="29"/>
  <c r="N10" i="29"/>
  <c r="M10" i="29"/>
  <c r="L10" i="29"/>
  <c r="T9" i="29"/>
  <c r="S9" i="29"/>
  <c r="R9" i="29"/>
  <c r="Q9" i="29"/>
  <c r="P9" i="29"/>
  <c r="O9" i="29"/>
  <c r="T8" i="29"/>
  <c r="S8" i="29"/>
  <c r="R8" i="29"/>
  <c r="Q8" i="29"/>
  <c r="P8" i="29"/>
  <c r="O8" i="29"/>
  <c r="N8" i="29"/>
  <c r="M8" i="29"/>
  <c r="L8" i="29"/>
  <c r="Q27" i="10"/>
  <c r="P27" i="10"/>
  <c r="O27" i="10"/>
  <c r="N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M24" i="10"/>
  <c r="S23" i="10"/>
  <c r="R23" i="10"/>
  <c r="Q23" i="10"/>
  <c r="T22" i="10"/>
  <c r="S22" i="10"/>
  <c r="R22" i="10"/>
  <c r="Q22" i="10"/>
  <c r="P22" i="10"/>
  <c r="O22" i="10"/>
  <c r="N22" i="10"/>
  <c r="M22" i="10"/>
  <c r="L22" i="10"/>
  <c r="T20" i="10"/>
  <c r="S20" i="10"/>
  <c r="R20" i="10"/>
  <c r="Q20" i="10"/>
  <c r="P20" i="10"/>
  <c r="O20" i="10"/>
  <c r="N20" i="10"/>
  <c r="M20" i="10"/>
  <c r="L20" i="10"/>
  <c r="T16" i="10"/>
  <c r="S16" i="10"/>
  <c r="R16" i="10"/>
  <c r="Q16" i="10"/>
  <c r="P16" i="10"/>
  <c r="O16" i="10"/>
  <c r="N16" i="10"/>
  <c r="M16" i="10"/>
  <c r="L16" i="10"/>
  <c r="M15" i="10"/>
  <c r="T14" i="10"/>
  <c r="S14" i="10"/>
  <c r="R14" i="10"/>
  <c r="Q14" i="10"/>
  <c r="P14" i="10"/>
  <c r="O14" i="10"/>
  <c r="N14" i="10"/>
  <c r="M14" i="10"/>
  <c r="L14" i="10"/>
  <c r="T13" i="10"/>
  <c r="P13" i="10"/>
  <c r="O13" i="10"/>
  <c r="N13" i="10"/>
  <c r="L13" i="10"/>
  <c r="Q12" i="10"/>
  <c r="P12" i="10"/>
  <c r="O12" i="10"/>
  <c r="M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Q9" i="10"/>
  <c r="S8" i="10"/>
  <c r="R8" i="10"/>
  <c r="Q8" i="10"/>
  <c r="P8" i="10"/>
  <c r="T27" i="10"/>
  <c r="S27" i="10"/>
  <c r="R27" i="10"/>
  <c r="M27" i="10"/>
  <c r="L27" i="10"/>
  <c r="T24" i="10"/>
  <c r="S24" i="10"/>
  <c r="R24" i="10"/>
  <c r="Q24" i="10"/>
  <c r="P24" i="10"/>
  <c r="O24" i="10"/>
  <c r="N24" i="10"/>
  <c r="L24" i="10"/>
  <c r="T23" i="10"/>
  <c r="P23" i="10"/>
  <c r="O23" i="10"/>
  <c r="N23" i="10"/>
  <c r="M23" i="10"/>
  <c r="L23" i="10"/>
  <c r="T21" i="10"/>
  <c r="S21" i="10"/>
  <c r="R21" i="10"/>
  <c r="Q21" i="10"/>
  <c r="P21" i="10"/>
  <c r="O21" i="10"/>
  <c r="N21" i="10"/>
  <c r="M21" i="10"/>
  <c r="L21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5" i="10"/>
  <c r="S15" i="10"/>
  <c r="R15" i="10"/>
  <c r="Q15" i="10"/>
  <c r="P15" i="10"/>
  <c r="O15" i="10"/>
  <c r="N15" i="10"/>
  <c r="L15" i="10"/>
  <c r="S13" i="10"/>
  <c r="R13" i="10"/>
  <c r="Q13" i="10"/>
  <c r="M13" i="10"/>
  <c r="T12" i="10"/>
  <c r="S12" i="10"/>
  <c r="R12" i="10"/>
  <c r="N12" i="10"/>
  <c r="L12" i="10"/>
  <c r="T9" i="10"/>
  <c r="S9" i="10"/>
  <c r="R9" i="10"/>
  <c r="P9" i="10"/>
  <c r="O9" i="10"/>
  <c r="N9" i="10"/>
  <c r="M9" i="10"/>
  <c r="L9" i="10"/>
  <c r="T8" i="10"/>
  <c r="O8" i="10"/>
  <c r="N8" i="10"/>
  <c r="M8" i="10"/>
  <c r="L8" i="10"/>
  <c r="S27" i="8"/>
  <c r="R27" i="8"/>
  <c r="Q27" i="8"/>
  <c r="P27" i="8"/>
  <c r="O27" i="8"/>
  <c r="N27" i="8"/>
  <c r="N23" i="8"/>
  <c r="M23" i="8"/>
  <c r="L23" i="8"/>
  <c r="M22" i="8"/>
  <c r="L22" i="8"/>
  <c r="M21" i="8"/>
  <c r="L21" i="8"/>
  <c r="T19" i="8"/>
  <c r="O19" i="8"/>
  <c r="N19" i="8"/>
  <c r="M19" i="8"/>
  <c r="L19" i="8"/>
  <c r="T18" i="8"/>
  <c r="O18" i="8"/>
  <c r="N18" i="8"/>
  <c r="M18" i="8"/>
  <c r="L18" i="8"/>
  <c r="T17" i="8"/>
  <c r="N17" i="8"/>
  <c r="M17" i="8"/>
  <c r="L17" i="8"/>
  <c r="O13" i="8"/>
  <c r="N13" i="8"/>
  <c r="S12" i="8"/>
  <c r="R12" i="8"/>
  <c r="Q12" i="8"/>
  <c r="P12" i="8"/>
  <c r="O12" i="8"/>
  <c r="N12" i="8"/>
  <c r="M12" i="8"/>
  <c r="L12" i="8"/>
  <c r="Q13" i="22"/>
  <c r="L13" i="22"/>
  <c r="L12" i="22"/>
  <c r="M13" i="8"/>
  <c r="N9" i="8"/>
  <c r="M9" i="8"/>
  <c r="Q8" i="8"/>
  <c r="P8" i="8"/>
  <c r="O8" i="8"/>
  <c r="N8" i="8"/>
  <c r="M8" i="8"/>
  <c r="T27" i="8"/>
  <c r="M27" i="8"/>
  <c r="L27" i="8"/>
  <c r="T26" i="8"/>
  <c r="S26" i="8"/>
  <c r="R26" i="8"/>
  <c r="Q26" i="8"/>
  <c r="P26" i="8"/>
  <c r="O26" i="8"/>
  <c r="N26" i="8"/>
  <c r="M26" i="8"/>
  <c r="L26" i="8"/>
  <c r="T25" i="8"/>
  <c r="S25" i="8"/>
  <c r="R25" i="8"/>
  <c r="Q25" i="8"/>
  <c r="P25" i="8"/>
  <c r="O25" i="8"/>
  <c r="N25" i="8"/>
  <c r="M25" i="8"/>
  <c r="T24" i="8"/>
  <c r="S24" i="8"/>
  <c r="R24" i="8"/>
  <c r="Q24" i="8"/>
  <c r="P24" i="8"/>
  <c r="O24" i="8"/>
  <c r="N24" i="8"/>
  <c r="M24" i="8"/>
  <c r="L24" i="8"/>
  <c r="T23" i="8"/>
  <c r="S23" i="8"/>
  <c r="R23" i="8"/>
  <c r="Q23" i="8"/>
  <c r="P23" i="8"/>
  <c r="O23" i="8"/>
  <c r="T22" i="8"/>
  <c r="S22" i="8"/>
  <c r="R22" i="8"/>
  <c r="Q22" i="8"/>
  <c r="P22" i="8"/>
  <c r="O22" i="8"/>
  <c r="N22" i="8"/>
  <c r="T21" i="8"/>
  <c r="S21" i="8"/>
  <c r="R21" i="8"/>
  <c r="Q21" i="8"/>
  <c r="P21" i="8"/>
  <c r="O21" i="8"/>
  <c r="N21" i="8"/>
  <c r="T20" i="8"/>
  <c r="S20" i="8"/>
  <c r="R20" i="8"/>
  <c r="Q20" i="8"/>
  <c r="P20" i="8"/>
  <c r="O20" i="8"/>
  <c r="N20" i="8"/>
  <c r="M20" i="8"/>
  <c r="L20" i="8"/>
  <c r="S19" i="8"/>
  <c r="R19" i="8"/>
  <c r="Q19" i="8"/>
  <c r="P19" i="8"/>
  <c r="S18" i="8"/>
  <c r="R18" i="8"/>
  <c r="Q18" i="8"/>
  <c r="P18" i="8"/>
  <c r="S17" i="8"/>
  <c r="R17" i="8"/>
  <c r="Q17" i="8"/>
  <c r="P17" i="8"/>
  <c r="O17" i="8"/>
  <c r="T16" i="8"/>
  <c r="S16" i="8"/>
  <c r="R16" i="8"/>
  <c r="Q16" i="8"/>
  <c r="P16" i="8"/>
  <c r="O16" i="8"/>
  <c r="N16" i="8"/>
  <c r="M16" i="8"/>
  <c r="L16" i="8"/>
  <c r="T15" i="8"/>
  <c r="S15" i="8"/>
  <c r="R15" i="8"/>
  <c r="Q15" i="8"/>
  <c r="P15" i="8"/>
  <c r="O15" i="8"/>
  <c r="N15" i="8"/>
  <c r="M15" i="8"/>
  <c r="L15" i="8"/>
  <c r="T14" i="8"/>
  <c r="S14" i="8"/>
  <c r="R14" i="8"/>
  <c r="Q14" i="8"/>
  <c r="P14" i="8"/>
  <c r="O14" i="8"/>
  <c r="N14" i="8"/>
  <c r="M14" i="8"/>
  <c r="L14" i="8"/>
  <c r="T13" i="8"/>
  <c r="S13" i="8"/>
  <c r="R13" i="8"/>
  <c r="Q13" i="8"/>
  <c r="P13" i="8"/>
  <c r="L13" i="8"/>
  <c r="T12" i="8"/>
  <c r="T11" i="8"/>
  <c r="S11" i="8"/>
  <c r="R11" i="8"/>
  <c r="Q11" i="8"/>
  <c r="P11" i="8"/>
  <c r="O11" i="8"/>
  <c r="N11" i="8"/>
  <c r="M11" i="8"/>
  <c r="L11" i="8"/>
  <c r="T10" i="8"/>
  <c r="S10" i="8"/>
  <c r="R10" i="8"/>
  <c r="Q10" i="8"/>
  <c r="P10" i="8"/>
  <c r="O10" i="8"/>
  <c r="N10" i="8"/>
  <c r="M10" i="8"/>
  <c r="L10" i="8"/>
  <c r="T9" i="8"/>
  <c r="S9" i="8"/>
  <c r="R9" i="8"/>
  <c r="Q9" i="8"/>
  <c r="P9" i="8"/>
  <c r="O9" i="8"/>
  <c r="L9" i="8"/>
  <c r="T8" i="8"/>
  <c r="S8" i="8"/>
  <c r="R8" i="8"/>
  <c r="L8" i="8"/>
  <c r="T27" i="22"/>
  <c r="S27" i="22"/>
  <c r="P27" i="22"/>
  <c r="L27" i="22"/>
  <c r="Q22" i="22"/>
  <c r="P22" i="22"/>
  <c r="N22" i="22"/>
  <c r="P20" i="22"/>
  <c r="M20" i="22"/>
  <c r="R18" i="22"/>
  <c r="P18" i="22"/>
  <c r="R17" i="22"/>
  <c r="Q17" i="22"/>
  <c r="P17" i="22"/>
  <c r="S16" i="22"/>
  <c r="R16" i="22"/>
  <c r="Q16" i="22"/>
  <c r="O16" i="22"/>
  <c r="S13" i="22"/>
  <c r="N12" i="22"/>
  <c r="R27" i="22"/>
  <c r="Q27" i="22"/>
  <c r="M27" i="22"/>
  <c r="T26" i="22"/>
  <c r="S26" i="22"/>
  <c r="R26" i="22"/>
  <c r="Q26" i="22"/>
  <c r="P26" i="22"/>
  <c r="O26" i="22"/>
  <c r="N26" i="22"/>
  <c r="M26" i="22"/>
  <c r="L26" i="22"/>
  <c r="T25" i="22"/>
  <c r="S25" i="22"/>
  <c r="R25" i="22"/>
  <c r="Q25" i="22"/>
  <c r="P25" i="22"/>
  <c r="O25" i="22"/>
  <c r="N25" i="22"/>
  <c r="M25" i="22"/>
  <c r="L25" i="22"/>
  <c r="T24" i="22"/>
  <c r="S24" i="22"/>
  <c r="R24" i="22"/>
  <c r="Q24" i="22"/>
  <c r="P24" i="22"/>
  <c r="O24" i="22"/>
  <c r="N24" i="22"/>
  <c r="M24" i="22"/>
  <c r="L24" i="22"/>
  <c r="T23" i="22"/>
  <c r="S23" i="22"/>
  <c r="R23" i="22"/>
  <c r="P23" i="22"/>
  <c r="O23" i="22"/>
  <c r="L23" i="22"/>
  <c r="T22" i="22"/>
  <c r="S22" i="22"/>
  <c r="L22" i="22"/>
  <c r="T21" i="22"/>
  <c r="S21" i="22"/>
  <c r="R21" i="22"/>
  <c r="Q21" i="22"/>
  <c r="P21" i="22"/>
  <c r="O21" i="22"/>
  <c r="N21" i="22"/>
  <c r="M21" i="22"/>
  <c r="L21" i="22"/>
  <c r="T20" i="22"/>
  <c r="L20" i="22"/>
  <c r="T19" i="22"/>
  <c r="S19" i="22"/>
  <c r="R19" i="22"/>
  <c r="Q19" i="22"/>
  <c r="P19" i="22"/>
  <c r="O19" i="22"/>
  <c r="N19" i="22"/>
  <c r="M19" i="22"/>
  <c r="L19" i="22"/>
  <c r="O18" i="22"/>
  <c r="N18" i="22"/>
  <c r="O17" i="22"/>
  <c r="P16" i="22"/>
  <c r="M16" i="22"/>
  <c r="L16" i="22"/>
  <c r="T15" i="22"/>
  <c r="S15" i="22"/>
  <c r="R15" i="22"/>
  <c r="Q15" i="22"/>
  <c r="P15" i="22"/>
  <c r="L15" i="22"/>
  <c r="T14" i="22"/>
  <c r="S14" i="22"/>
  <c r="R14" i="22"/>
  <c r="Q14" i="22"/>
  <c r="P14" i="22"/>
  <c r="O14" i="22"/>
  <c r="N14" i="22"/>
  <c r="M14" i="22"/>
  <c r="L14" i="22"/>
  <c r="T13" i="22"/>
  <c r="R13" i="22"/>
  <c r="T12" i="22"/>
  <c r="S12" i="22"/>
  <c r="R12" i="22"/>
  <c r="P12" i="22"/>
  <c r="O12" i="22"/>
  <c r="T11" i="22"/>
  <c r="S11" i="22"/>
  <c r="R11" i="22"/>
  <c r="Q11" i="22"/>
  <c r="P11" i="22"/>
  <c r="O11" i="22"/>
  <c r="N11" i="22"/>
  <c r="M11" i="22"/>
  <c r="L11" i="22"/>
  <c r="T10" i="22"/>
  <c r="S10" i="22"/>
  <c r="R10" i="22"/>
  <c r="Q10" i="22"/>
  <c r="P10" i="22"/>
  <c r="O10" i="22"/>
  <c r="N10" i="22"/>
  <c r="M10" i="22"/>
  <c r="L10" i="22"/>
  <c r="S9" i="22"/>
  <c r="T9" i="22"/>
  <c r="R9" i="22"/>
  <c r="Q9" i="22"/>
  <c r="P9" i="22"/>
  <c r="O9" i="22"/>
  <c r="M9" i="22"/>
  <c r="L9" i="22"/>
  <c r="T8" i="22"/>
  <c r="O8" i="22"/>
  <c r="N8" i="22"/>
  <c r="M8" i="22"/>
  <c r="L8" i="22"/>
  <c r="T27" i="3"/>
  <c r="S27" i="3"/>
  <c r="R27" i="3"/>
  <c r="Q27" i="3"/>
  <c r="O27" i="3"/>
  <c r="M27" i="3"/>
  <c r="O22" i="3"/>
  <c r="M20" i="3"/>
  <c r="N18" i="3"/>
  <c r="S17" i="3"/>
  <c r="Q16" i="3"/>
  <c r="N16" i="3"/>
  <c r="P14" i="3"/>
  <c r="O14" i="3"/>
  <c r="M14" i="3"/>
  <c r="L14" i="3"/>
  <c r="S12" i="3"/>
  <c r="P12" i="3"/>
  <c r="S11" i="3"/>
  <c r="O11" i="3"/>
  <c r="S8" i="3"/>
  <c r="N8" i="3"/>
  <c r="M8" i="3"/>
  <c r="L8" i="3"/>
  <c r="O9" i="3"/>
  <c r="N9" i="3"/>
  <c r="M9" i="3"/>
  <c r="P27" i="3"/>
  <c r="L27" i="3"/>
  <c r="T26" i="3"/>
  <c r="S26" i="3"/>
  <c r="R26" i="3"/>
  <c r="Q26" i="3"/>
  <c r="P26" i="3"/>
  <c r="O26" i="3"/>
  <c r="N26" i="3"/>
  <c r="M26" i="3"/>
  <c r="L26" i="3"/>
  <c r="T25" i="3"/>
  <c r="S25" i="3"/>
  <c r="R25" i="3"/>
  <c r="Q25" i="3"/>
  <c r="P25" i="3"/>
  <c r="O25" i="3"/>
  <c r="N25" i="3"/>
  <c r="M25" i="3"/>
  <c r="L25" i="3"/>
  <c r="T24" i="3"/>
  <c r="S24" i="3"/>
  <c r="R24" i="3"/>
  <c r="Q24" i="3"/>
  <c r="P24" i="3"/>
  <c r="O24" i="3"/>
  <c r="N24" i="3"/>
  <c r="M24" i="3"/>
  <c r="L24" i="3"/>
  <c r="R23" i="3"/>
  <c r="Q23" i="3"/>
  <c r="P23" i="3"/>
  <c r="O23" i="3"/>
  <c r="R22" i="3"/>
  <c r="Q22" i="3"/>
  <c r="P22" i="3"/>
  <c r="L22" i="3"/>
  <c r="T21" i="3"/>
  <c r="S21" i="3"/>
  <c r="R21" i="3"/>
  <c r="Q21" i="3"/>
  <c r="P21" i="3"/>
  <c r="O21" i="3"/>
  <c r="N21" i="3"/>
  <c r="M21" i="3"/>
  <c r="L21" i="3"/>
  <c r="S20" i="3"/>
  <c r="R20" i="3"/>
  <c r="Q20" i="3"/>
  <c r="T19" i="3"/>
  <c r="S19" i="3"/>
  <c r="R19" i="3"/>
  <c r="Q19" i="3"/>
  <c r="P19" i="3"/>
  <c r="O19" i="3"/>
  <c r="N19" i="3"/>
  <c r="M19" i="3"/>
  <c r="L19" i="3"/>
  <c r="T18" i="3"/>
  <c r="S18" i="3"/>
  <c r="R18" i="3"/>
  <c r="L18" i="3"/>
  <c r="T17" i="3"/>
  <c r="O17" i="3"/>
  <c r="L17" i="3"/>
  <c r="T16" i="3"/>
  <c r="P16" i="3"/>
  <c r="L16" i="3"/>
  <c r="T15" i="3"/>
  <c r="S15" i="3"/>
  <c r="R15" i="3"/>
  <c r="Q15" i="3"/>
  <c r="P15" i="3"/>
  <c r="O15" i="3"/>
  <c r="N15" i="3"/>
  <c r="M15" i="3"/>
  <c r="L15" i="3"/>
  <c r="Q14" i="3"/>
  <c r="T13" i="3"/>
  <c r="S13" i="3"/>
  <c r="R13" i="3"/>
  <c r="Q13" i="3"/>
  <c r="P13" i="3"/>
  <c r="O13" i="3"/>
  <c r="N13" i="3"/>
  <c r="M13" i="3"/>
  <c r="L13" i="3"/>
  <c r="R12" i="3"/>
  <c r="O12" i="3"/>
  <c r="Q11" i="3"/>
  <c r="P11" i="3"/>
  <c r="T10" i="3"/>
  <c r="S10" i="3"/>
  <c r="R10" i="3"/>
  <c r="Q10" i="3"/>
  <c r="P10" i="3"/>
  <c r="O10" i="3"/>
  <c r="N10" i="3"/>
  <c r="M10" i="3"/>
  <c r="T9" i="3"/>
  <c r="S9" i="3"/>
  <c r="R9" i="3"/>
  <c r="Q9" i="3"/>
  <c r="P9" i="3"/>
  <c r="L9" i="3"/>
  <c r="T8" i="3"/>
  <c r="R8" i="3"/>
  <c r="Q8" i="3"/>
  <c r="P8" i="3"/>
  <c r="O8" i="3"/>
  <c r="T27" i="12"/>
  <c r="S27" i="12"/>
  <c r="R27" i="12"/>
  <c r="Q27" i="12"/>
  <c r="P27" i="12"/>
  <c r="O27" i="12"/>
  <c r="N27" i="12"/>
  <c r="M27" i="12"/>
  <c r="L27" i="12"/>
  <c r="T26" i="12"/>
  <c r="S26" i="12"/>
  <c r="R26" i="12"/>
  <c r="Q26" i="12"/>
  <c r="P26" i="12"/>
  <c r="O26" i="12"/>
  <c r="N26" i="12"/>
  <c r="M26" i="12"/>
  <c r="L26" i="12"/>
  <c r="T25" i="12"/>
  <c r="S25" i="12"/>
  <c r="R25" i="12"/>
  <c r="Q25" i="12"/>
  <c r="P25" i="12"/>
  <c r="O25" i="12"/>
  <c r="N25" i="12"/>
  <c r="M25" i="12"/>
  <c r="L25" i="12"/>
  <c r="T24" i="12"/>
  <c r="S24" i="12"/>
  <c r="R24" i="12"/>
  <c r="Q24" i="12"/>
  <c r="P24" i="12"/>
  <c r="O24" i="12"/>
  <c r="N24" i="12"/>
  <c r="M24" i="12"/>
  <c r="L24" i="12"/>
  <c r="T23" i="12"/>
  <c r="S23" i="12"/>
  <c r="R23" i="12"/>
  <c r="Q23" i="12"/>
  <c r="P23" i="12"/>
  <c r="O23" i="12"/>
  <c r="N23" i="12"/>
  <c r="M23" i="12"/>
  <c r="L23" i="12"/>
  <c r="T22" i="12"/>
  <c r="S22" i="12"/>
  <c r="R22" i="12"/>
  <c r="Q22" i="12"/>
  <c r="P22" i="12"/>
  <c r="O22" i="12"/>
  <c r="N22" i="12"/>
  <c r="M22" i="12"/>
  <c r="L22" i="12"/>
  <c r="T21" i="12"/>
  <c r="S21" i="12"/>
  <c r="R21" i="12"/>
  <c r="Q21" i="12"/>
  <c r="P21" i="12"/>
  <c r="O21" i="12"/>
  <c r="N21" i="12"/>
  <c r="M21" i="12"/>
  <c r="L21" i="12"/>
  <c r="T20" i="12"/>
  <c r="S20" i="12"/>
  <c r="R20" i="12"/>
  <c r="Q20" i="12"/>
  <c r="P20" i="12"/>
  <c r="O20" i="12"/>
  <c r="N20" i="12"/>
  <c r="M20" i="12"/>
  <c r="T19" i="12"/>
  <c r="S19" i="12"/>
  <c r="R19" i="12"/>
  <c r="Q19" i="12"/>
  <c r="P19" i="12"/>
  <c r="O19" i="12"/>
  <c r="N19" i="12"/>
  <c r="M19" i="12"/>
  <c r="L19" i="12"/>
  <c r="T18" i="12"/>
  <c r="S18" i="12"/>
  <c r="R18" i="12"/>
  <c r="Q18" i="12"/>
  <c r="P18" i="12"/>
  <c r="O18" i="12"/>
  <c r="N18" i="12"/>
  <c r="M18" i="12"/>
  <c r="L18" i="12"/>
  <c r="T17" i="12"/>
  <c r="S17" i="12"/>
  <c r="R17" i="12"/>
  <c r="Q17" i="12"/>
  <c r="P17" i="12"/>
  <c r="O17" i="12"/>
  <c r="N17" i="12"/>
  <c r="M17" i="12"/>
  <c r="L17" i="12"/>
  <c r="T16" i="12"/>
  <c r="S16" i="12"/>
  <c r="R16" i="12"/>
  <c r="Q16" i="12"/>
  <c r="P16" i="12"/>
  <c r="O16" i="12"/>
  <c r="N16" i="12"/>
  <c r="M16" i="12"/>
  <c r="L16" i="12"/>
  <c r="T15" i="12"/>
  <c r="S15" i="12"/>
  <c r="R15" i="12"/>
  <c r="Q15" i="12"/>
  <c r="P15" i="12"/>
  <c r="O15" i="12"/>
  <c r="N15" i="12"/>
  <c r="M15" i="12"/>
  <c r="L15" i="12"/>
  <c r="T14" i="12"/>
  <c r="S14" i="12"/>
  <c r="R14" i="12"/>
  <c r="Q14" i="12"/>
  <c r="P14" i="12"/>
  <c r="O14" i="12"/>
  <c r="N14" i="12"/>
  <c r="M14" i="12"/>
  <c r="L14" i="12"/>
  <c r="T13" i="12"/>
  <c r="S13" i="12"/>
  <c r="R13" i="12"/>
  <c r="Q13" i="12"/>
  <c r="P13" i="12"/>
  <c r="O13" i="12"/>
  <c r="N13" i="12"/>
  <c r="M13" i="12"/>
  <c r="L13" i="12"/>
  <c r="T12" i="12"/>
  <c r="S12" i="12"/>
  <c r="R12" i="12"/>
  <c r="Q12" i="12"/>
  <c r="P12" i="12"/>
  <c r="O12" i="12"/>
  <c r="N12" i="12"/>
  <c r="M12" i="12"/>
  <c r="L12" i="12"/>
  <c r="T11" i="12"/>
  <c r="S11" i="12"/>
  <c r="R11" i="12"/>
  <c r="Q11" i="12"/>
  <c r="P11" i="12"/>
  <c r="O11" i="12"/>
  <c r="N11" i="12"/>
  <c r="M11" i="12"/>
  <c r="L11" i="12"/>
  <c r="T10" i="12"/>
  <c r="S10" i="12"/>
  <c r="R10" i="12"/>
  <c r="Q10" i="12"/>
  <c r="P10" i="12"/>
  <c r="O10" i="12"/>
  <c r="N10" i="12"/>
  <c r="M10" i="12"/>
  <c r="L10" i="12"/>
  <c r="T9" i="12"/>
  <c r="S9" i="12"/>
  <c r="R9" i="12"/>
  <c r="Q9" i="12"/>
  <c r="P9" i="12"/>
  <c r="O9" i="12"/>
  <c r="N9" i="12"/>
  <c r="M9" i="12"/>
  <c r="L9" i="12"/>
  <c r="T8" i="12"/>
  <c r="S8" i="12"/>
  <c r="R8" i="12"/>
  <c r="Q8" i="12"/>
  <c r="P8" i="12"/>
  <c r="O8" i="12"/>
  <c r="N8" i="12"/>
  <c r="M8" i="12"/>
  <c r="L8" i="12"/>
  <c r="T27" i="7"/>
  <c r="S27" i="7"/>
  <c r="R27" i="7"/>
  <c r="Q27" i="7"/>
  <c r="P27" i="7"/>
  <c r="O27" i="7"/>
  <c r="N27" i="7"/>
  <c r="M27" i="7"/>
  <c r="L27" i="7"/>
  <c r="T26" i="7"/>
  <c r="S26" i="7"/>
  <c r="R26" i="7"/>
  <c r="Q26" i="7"/>
  <c r="P26" i="7"/>
  <c r="O26" i="7"/>
  <c r="N26" i="7"/>
  <c r="M26" i="7"/>
  <c r="L26" i="7"/>
  <c r="T25" i="7"/>
  <c r="S25" i="7"/>
  <c r="R25" i="7"/>
  <c r="Q25" i="7"/>
  <c r="P25" i="7"/>
  <c r="O25" i="7"/>
  <c r="N25" i="7"/>
  <c r="M25" i="7"/>
  <c r="L25" i="7"/>
  <c r="T24" i="7"/>
  <c r="S24" i="7"/>
  <c r="R24" i="7"/>
  <c r="Q24" i="7"/>
  <c r="P24" i="7"/>
  <c r="O24" i="7"/>
  <c r="N24" i="7"/>
  <c r="M24" i="7"/>
  <c r="L24" i="7"/>
  <c r="T23" i="7"/>
  <c r="S23" i="7"/>
  <c r="R23" i="7"/>
  <c r="Q23" i="7"/>
  <c r="P23" i="7"/>
  <c r="O23" i="7"/>
  <c r="N23" i="7"/>
  <c r="M23" i="7"/>
  <c r="T22" i="7"/>
  <c r="S22" i="7"/>
  <c r="R22" i="7"/>
  <c r="Q22" i="7"/>
  <c r="P22" i="7"/>
  <c r="O22" i="7"/>
  <c r="N22" i="7"/>
  <c r="M22" i="7"/>
  <c r="L22" i="7"/>
  <c r="T21" i="7"/>
  <c r="S21" i="7"/>
  <c r="R21" i="7"/>
  <c r="Q21" i="7"/>
  <c r="P21" i="7"/>
  <c r="O21" i="7"/>
  <c r="N21" i="7"/>
  <c r="M21" i="7"/>
  <c r="L21" i="7"/>
  <c r="T20" i="7"/>
  <c r="S20" i="7"/>
  <c r="R20" i="7"/>
  <c r="Q20" i="7"/>
  <c r="P20" i="7"/>
  <c r="O20" i="7"/>
  <c r="N20" i="7"/>
  <c r="M20" i="7"/>
  <c r="L20" i="7"/>
  <c r="T19" i="7"/>
  <c r="S19" i="7"/>
  <c r="R19" i="7"/>
  <c r="Q19" i="7"/>
  <c r="P19" i="7"/>
  <c r="O19" i="7"/>
  <c r="N19" i="7"/>
  <c r="M19" i="7"/>
  <c r="L19" i="7"/>
  <c r="T18" i="7"/>
  <c r="S18" i="7"/>
  <c r="R18" i="7"/>
  <c r="Q18" i="7"/>
  <c r="P18" i="7"/>
  <c r="O18" i="7"/>
  <c r="N18" i="7"/>
  <c r="M18" i="7"/>
  <c r="L18" i="7"/>
  <c r="T17" i="7"/>
  <c r="S17" i="7"/>
  <c r="R17" i="7"/>
  <c r="Q17" i="7"/>
  <c r="P17" i="7"/>
  <c r="O17" i="7"/>
  <c r="N17" i="7"/>
  <c r="M17" i="7"/>
  <c r="L17" i="7"/>
  <c r="T16" i="7"/>
  <c r="S16" i="7"/>
  <c r="R16" i="7"/>
  <c r="Q16" i="7"/>
  <c r="P16" i="7"/>
  <c r="O16" i="7"/>
  <c r="N16" i="7"/>
  <c r="M16" i="7"/>
  <c r="L16" i="7"/>
  <c r="T15" i="7"/>
  <c r="S15" i="7"/>
  <c r="R15" i="7"/>
  <c r="Q15" i="7"/>
  <c r="P15" i="7"/>
  <c r="O15" i="7"/>
  <c r="N15" i="7"/>
  <c r="M15" i="7"/>
  <c r="L15" i="7"/>
  <c r="T14" i="7"/>
  <c r="S14" i="7"/>
  <c r="R14" i="7"/>
  <c r="Q14" i="7"/>
  <c r="P14" i="7"/>
  <c r="O14" i="7"/>
  <c r="N14" i="7"/>
  <c r="M14" i="7"/>
  <c r="L14" i="7"/>
  <c r="T13" i="7"/>
  <c r="S13" i="7"/>
  <c r="R13" i="7"/>
  <c r="Q13" i="7"/>
  <c r="P13" i="7"/>
  <c r="O13" i="7"/>
  <c r="N13" i="7"/>
  <c r="M13" i="7"/>
  <c r="L13" i="7"/>
  <c r="T12" i="7"/>
  <c r="S12" i="7"/>
  <c r="R12" i="7"/>
  <c r="Q12" i="7"/>
  <c r="P12" i="7"/>
  <c r="O12" i="7"/>
  <c r="N12" i="7"/>
  <c r="M12" i="7"/>
  <c r="L12" i="7"/>
  <c r="T11" i="7"/>
  <c r="S11" i="7"/>
  <c r="R11" i="7"/>
  <c r="Q11" i="7"/>
  <c r="P11" i="7"/>
  <c r="O11" i="7"/>
  <c r="N11" i="7"/>
  <c r="M11" i="7"/>
  <c r="L11" i="7"/>
  <c r="T10" i="7"/>
  <c r="S10" i="7"/>
  <c r="R10" i="7"/>
  <c r="Q10" i="7"/>
  <c r="P10" i="7"/>
  <c r="O10" i="7"/>
  <c r="N10" i="7"/>
  <c r="M10" i="7"/>
  <c r="L10" i="7"/>
  <c r="T9" i="7"/>
  <c r="S9" i="7"/>
  <c r="R9" i="7"/>
  <c r="Q9" i="7"/>
  <c r="P9" i="7"/>
  <c r="O9" i="7"/>
  <c r="N9" i="7"/>
  <c r="M9" i="7"/>
  <c r="L9" i="7"/>
  <c r="T8" i="7"/>
  <c r="S8" i="7"/>
  <c r="R8" i="7"/>
  <c r="Q8" i="7"/>
  <c r="P8" i="7"/>
  <c r="O8" i="7"/>
  <c r="N8" i="7"/>
  <c r="M8" i="7"/>
  <c r="L8" i="7"/>
  <c r="L23" i="7"/>
  <c r="L10" i="10"/>
  <c r="L25" i="8"/>
  <c r="T37" i="22"/>
  <c r="S37" i="22"/>
  <c r="R37" i="22"/>
  <c r="Q37" i="22"/>
  <c r="P37" i="22"/>
  <c r="O37" i="22"/>
  <c r="N37" i="22"/>
  <c r="M37" i="22"/>
  <c r="L37" i="22"/>
  <c r="T36" i="22"/>
  <c r="S36" i="22"/>
  <c r="R36" i="22"/>
  <c r="Q36" i="22"/>
  <c r="P36" i="22"/>
  <c r="O36" i="22"/>
  <c r="N36" i="22"/>
  <c r="M36" i="22"/>
  <c r="L36" i="22"/>
  <c r="T35" i="22"/>
  <c r="S35" i="22"/>
  <c r="R35" i="22"/>
  <c r="Q35" i="22"/>
  <c r="P35" i="22"/>
  <c r="O35" i="22"/>
  <c r="N35" i="22"/>
  <c r="M35" i="22"/>
  <c r="L35" i="22"/>
  <c r="T34" i="22"/>
  <c r="S34" i="22"/>
  <c r="R34" i="22"/>
  <c r="Q34" i="22"/>
  <c r="P34" i="22"/>
  <c r="O34" i="22"/>
  <c r="N34" i="22"/>
  <c r="M34" i="22"/>
  <c r="L34" i="22"/>
  <c r="T33" i="22"/>
  <c r="S33" i="22"/>
  <c r="R33" i="22"/>
  <c r="Q33" i="22"/>
  <c r="P33" i="22"/>
  <c r="O33" i="22"/>
  <c r="N33" i="22"/>
  <c r="M33" i="22"/>
  <c r="L33" i="22"/>
  <c r="T32" i="22"/>
  <c r="S32" i="22"/>
  <c r="R32" i="22"/>
  <c r="Q32" i="22"/>
  <c r="P32" i="22"/>
  <c r="O32" i="22"/>
  <c r="N32" i="22"/>
  <c r="M32" i="22"/>
  <c r="L32" i="22"/>
  <c r="T31" i="22"/>
  <c r="S31" i="22"/>
  <c r="R31" i="22"/>
  <c r="Q31" i="22"/>
  <c r="P31" i="22"/>
  <c r="O31" i="22"/>
  <c r="N31" i="22"/>
  <c r="M31" i="22"/>
  <c r="L31" i="22"/>
  <c r="T30" i="22"/>
  <c r="S30" i="22"/>
  <c r="R30" i="22"/>
  <c r="Q30" i="22"/>
  <c r="P30" i="22"/>
  <c r="O30" i="22"/>
  <c r="N30" i="22"/>
  <c r="M30" i="22"/>
  <c r="L30" i="22"/>
  <c r="T29" i="22"/>
  <c r="S29" i="22"/>
  <c r="R29" i="22"/>
  <c r="Q29" i="22"/>
  <c r="P29" i="22"/>
  <c r="O29" i="22"/>
  <c r="N29" i="22"/>
  <c r="M29" i="22"/>
  <c r="L29" i="22"/>
  <c r="L10" i="3" l="1"/>
  <c r="L20" i="12"/>
  <c r="A38" i="22"/>
  <c r="A27" i="29"/>
  <c r="A28" i="10"/>
  <c r="A28" i="8"/>
  <c r="A28" i="22"/>
  <c r="A28" i="3"/>
  <c r="A28" i="12"/>
  <c r="A37" i="29"/>
  <c r="A38" i="10"/>
  <c r="A38" i="8"/>
  <c r="A38" i="3"/>
  <c r="A38" i="12"/>
</calcChain>
</file>

<file path=xl/sharedStrings.xml><?xml version="1.0" encoding="utf-8"?>
<sst xmlns="http://schemas.openxmlformats.org/spreadsheetml/2006/main" count="1241" uniqueCount="181">
  <si>
    <t>ЭКСПЕДИЦИЯ ПЛЮС</t>
  </si>
  <si>
    <t>Минимаьная  стоимость</t>
  </si>
  <si>
    <t>Волгоград</t>
  </si>
  <si>
    <t>Воронеж</t>
  </si>
  <si>
    <t>Казань</t>
  </si>
  <si>
    <t>Краснодар</t>
  </si>
  <si>
    <t>Москва</t>
  </si>
  <si>
    <t>Нижний Новгород</t>
  </si>
  <si>
    <t>Ростов-на-Дону</t>
  </si>
  <si>
    <t>Самара</t>
  </si>
  <si>
    <t>Санкт-Петербург</t>
  </si>
  <si>
    <t>Абинск</t>
  </si>
  <si>
    <t>Адлер</t>
  </si>
  <si>
    <t>Анапа</t>
  </si>
  <si>
    <t>Геленджик</t>
  </si>
  <si>
    <t>Красная поляна</t>
  </si>
  <si>
    <t>Кропоткин</t>
  </si>
  <si>
    <t>Крымск</t>
  </si>
  <si>
    <t>Новороссийск</t>
  </si>
  <si>
    <t>Сочи</t>
  </si>
  <si>
    <t>от 5001 кг</t>
  </si>
  <si>
    <t>Вес (кг)</t>
  </si>
  <si>
    <t>Объем (м/куб)</t>
  </si>
  <si>
    <t>Стоимость доставки (руб)</t>
  </si>
  <si>
    <t>Стоимость а/м по области (руб/км)</t>
  </si>
  <si>
    <t>Максимальная длина груза (м)</t>
  </si>
  <si>
    <t>Максимальная ширина груза (м)</t>
  </si>
  <si>
    <t>Количество евро-паллет 0,8х1,2 (шт)</t>
  </si>
  <si>
    <t>Стоимость простоя (руб/час)</t>
  </si>
  <si>
    <t>Время погрузки/разгрузки,ч</t>
  </si>
  <si>
    <t>4) При выезде за черту города каждый километр пути туда/обратно оплачивается согласно тарифа .</t>
  </si>
  <si>
    <t>5) Водитель-экспедитор НЕ ЗАНИМАЕТСЯ погрузо-разгрузочными работами.</t>
  </si>
  <si>
    <t xml:space="preserve">    не более 25 кг/0,2 м.куб, уровень первого этажа и не дальше 10 метров от автомобиля). Расчёт подъёма на этаж по лестнице осуществляется по</t>
  </si>
  <si>
    <t>7) Стоимость не полного часа предоставления автомобиля под погрузку/разгрузку свыше установленного времени, рассчитывается как за целый час оказания услуг,</t>
  </si>
  <si>
    <t xml:space="preserve">    согласно действующего тарифа (В нормативное   время помимо  погрузки/выгрузки входит оформление экспедитором документов)  </t>
  </si>
  <si>
    <t>8) При подаче машины с растентовкой или открытой машины , стоимость экспедирования оговаривается заранее.</t>
  </si>
  <si>
    <t>9) В случае отказа клиентом от авто доставки  после прибытия к нему автомобиля, клиент обязан оплатить холостой пробег в размере 100% тарифа.</t>
  </si>
  <si>
    <t>8-800-777-19-35</t>
  </si>
  <si>
    <t>Дополнительные услуги</t>
  </si>
  <si>
    <t>ИНФОРМАЦИЯ</t>
  </si>
  <si>
    <t>Терминал: г.Волгоград  ул. Бетонная, д. 9</t>
  </si>
  <si>
    <t>г.Волжский, (руб)</t>
  </si>
  <si>
    <t>г.Волгоград, Красноармейский район, (руб)</t>
  </si>
  <si>
    <t xml:space="preserve">  необходимы для транспортировки груза по территории России и получателю не передаются!</t>
  </si>
  <si>
    <t>Санкт-Петербург:</t>
  </si>
  <si>
    <t xml:space="preserve">Москва:  </t>
  </si>
  <si>
    <t>Ростов-на-Дону:</t>
  </si>
  <si>
    <t>61@nevatk.ru</t>
  </si>
  <si>
    <t>Волгоград:</t>
  </si>
  <si>
    <t>34@nevatk.ru</t>
  </si>
  <si>
    <t>Краснодар:</t>
  </si>
  <si>
    <t>23@nevatk.ru</t>
  </si>
  <si>
    <t>Самара:</t>
  </si>
  <si>
    <t>проезд Мальцева д.4    т. (846) 279-10-12</t>
  </si>
  <si>
    <t>63@nevatk.ru</t>
  </si>
  <si>
    <t>Воронеж:</t>
  </si>
  <si>
    <t>36@nevatk.ru</t>
  </si>
  <si>
    <t>Казань:</t>
  </si>
  <si>
    <t>116@nevatk.ru</t>
  </si>
  <si>
    <t>Нижний Новгород:</t>
  </si>
  <si>
    <t>ул. Кузбасская 15А   т. (831) 429-06-31</t>
  </si>
  <si>
    <t>52@nevatk.ru</t>
  </si>
  <si>
    <t>Наши адреса:</t>
  </si>
  <si>
    <t>Стоимость доставки/забора  груза по городу  Волгоград</t>
  </si>
  <si>
    <t>Стоимость доставки/забора  груза по городу  Воронеж</t>
  </si>
  <si>
    <t>Терминал: г.Воронеж  ул. Космонавтов д. 2</t>
  </si>
  <si>
    <t>Стоимость доставки/забора  груза по городу  Краснодар</t>
  </si>
  <si>
    <t xml:space="preserve">Терминал: </t>
  </si>
  <si>
    <r>
      <t xml:space="preserve">г.Краснодар, ул. Уральская, д.144, </t>
    </r>
    <r>
      <rPr>
        <b/>
        <sz val="10"/>
        <color rgb="FF185D66"/>
        <rFont val="Arial"/>
        <family val="2"/>
        <charset val="204"/>
      </rPr>
      <t>(территория складского комплекса "Краснодар АГРО Промснаб-1", склад №4 "В")</t>
    </r>
  </si>
  <si>
    <t>Максимальная высота шруза (м)</t>
  </si>
  <si>
    <t>Въезд в ТТК (Третье Транспортное кольцо)</t>
  </si>
  <si>
    <t>Въезд в СК (Садовое  кольцо)</t>
  </si>
  <si>
    <t>Въезд в МЖД (Московское ЖД кольцо)</t>
  </si>
  <si>
    <t>-</t>
  </si>
  <si>
    <t>Стоимость доставки/забора  груза по городу  Москва</t>
  </si>
  <si>
    <t>Терминал: Нижний Новгород  ул. Кузбасская 15А</t>
  </si>
  <si>
    <t>Стоимость доставки/забора  груза по городу  Нижний Новгород</t>
  </si>
  <si>
    <t>Стоимость доставки/забора  груза по городу  Ростов-на-Дону</t>
  </si>
  <si>
    <t>Стоимость доставки/забора  груза по городу  Самара</t>
  </si>
  <si>
    <t>Стоимость доставки/забора  груза по городу  Санкт-Петербург</t>
  </si>
  <si>
    <t>Терминал 1: г.Санкт-Петербург, ул. Партизанская д. 25</t>
  </si>
  <si>
    <t>1 - 100 кг</t>
  </si>
  <si>
    <t>101 - 300 кг</t>
  </si>
  <si>
    <t>301 - 500 кг</t>
  </si>
  <si>
    <t>501 - 800 кг</t>
  </si>
  <si>
    <t>801 - 1500 кг</t>
  </si>
  <si>
    <t>1501 - 2000 кг</t>
  </si>
  <si>
    <t>2001 - 3000 кг</t>
  </si>
  <si>
    <t>3001 - 5000 кг</t>
  </si>
  <si>
    <t>0,1 - 0,4 м³</t>
  </si>
  <si>
    <t>0,5 - 1,2 м³</t>
  </si>
  <si>
    <t>1,3 - 2 м³</t>
  </si>
  <si>
    <t>2,1 - 3,2 м³</t>
  </si>
  <si>
    <t xml:space="preserve">3,3 - 6 м³ </t>
  </si>
  <si>
    <t>6,1 - 8 м³</t>
  </si>
  <si>
    <t>8,1 - 12 м³</t>
  </si>
  <si>
    <t>12 - 20 м³</t>
  </si>
  <si>
    <t>от 20,1 м³</t>
  </si>
  <si>
    <t>101 - 200 кг</t>
  </si>
  <si>
    <t>201 - 400 кг</t>
  </si>
  <si>
    <t>401 - 600 кг</t>
  </si>
  <si>
    <t>601 - 800 кг</t>
  </si>
  <si>
    <t>801 - 1000 кг</t>
  </si>
  <si>
    <t>1001 - 1200 кг</t>
  </si>
  <si>
    <t>1201 - 1500 кг</t>
  </si>
  <si>
    <t>5001 - 7000 кг</t>
  </si>
  <si>
    <t>7001 - 10000 кг</t>
  </si>
  <si>
    <t>0,5 - 0,8 м³</t>
  </si>
  <si>
    <t>0,5 - 2 м³</t>
  </si>
  <si>
    <t>2,1 - 3 м³</t>
  </si>
  <si>
    <t>3,1 - 4м³</t>
  </si>
  <si>
    <t>4,1 - 5 м³</t>
  </si>
  <si>
    <t>5,1 - 6 м³</t>
  </si>
  <si>
    <t>8,1 - 11 м³</t>
  </si>
  <si>
    <t>11,1 - 16 м³</t>
  </si>
  <si>
    <t>16,1 - 25 м³</t>
  </si>
  <si>
    <t>25,1 - 35 м³</t>
  </si>
  <si>
    <t>35,1 - 40 м³</t>
  </si>
  <si>
    <t>nevatk.ru</t>
  </si>
  <si>
    <t>онлайн калькулятор</t>
  </si>
  <si>
    <t>тарифы из г.Санкт-Петербург</t>
  </si>
  <si>
    <t>тарифы из г.Воронеж</t>
  </si>
  <si>
    <t>тарифы из г.Краснодар</t>
  </si>
  <si>
    <t>тарифы из г.Москва</t>
  </si>
  <si>
    <t>тарифы из г.Нижний Новгород</t>
  </si>
  <si>
    <t>тарифы из г.Ростов-на-Дону</t>
  </si>
  <si>
    <t>Абакан</t>
  </si>
  <si>
    <t>Иркутск</t>
  </si>
  <si>
    <t>Красноярск</t>
  </si>
  <si>
    <t>Кызыл</t>
  </si>
  <si>
    <t>Новосибирск</t>
  </si>
  <si>
    <t>Архангельск</t>
  </si>
  <si>
    <t>Мурманск</t>
  </si>
  <si>
    <t>Петрозаводск</t>
  </si>
  <si>
    <t>31 - 100 кг</t>
  </si>
  <si>
    <t>1 - 30 кг</t>
  </si>
  <si>
    <t xml:space="preserve">0 - 0,1 м³ </t>
  </si>
  <si>
    <t xml:space="preserve"> - Если длина одного из измерений превышает 3м, 5м, 6м, 9м, тариф увеличивается на 20%,  30%, 50%, 100% соответственно.</t>
  </si>
  <si>
    <t xml:space="preserve"> - Бесплатное хранение перевозимого груза на складе  составляет 3 дня.</t>
  </si>
  <si>
    <t xml:space="preserve"> - возможна любая форма оплаты;</t>
  </si>
  <si>
    <t xml:space="preserve"> - при сдаче груза необходимо приложить накладную, счет-фактуру, сертификаты (по необх.),  доверенность; указанные  документы </t>
  </si>
  <si>
    <t>Екатеринбург</t>
  </si>
  <si>
    <t>77@nevatk.ru</t>
  </si>
  <si>
    <t>78@nevatk.ru</t>
  </si>
  <si>
    <t xml:space="preserve"> - Если вес одного места превышает 500 кг, 1000 кг, 2000 кг, тариф увеличивается на 25%, 30%, 50% соответственно.</t>
  </si>
  <si>
    <t>Терминал: Ростовская область, Аксайский район,п. Верхнетемерницкий, ул. Темерницкая, д.1А (напротив Орбитальная, 3Е)</t>
  </si>
  <si>
    <t xml:space="preserve">- доставка корреспонденции (не более 3 кг) 250 руб. </t>
  </si>
  <si>
    <t xml:space="preserve">    формуле-вес/объём Х 3,5/700руб+вес/объём Х количество этажей</t>
  </si>
  <si>
    <t>Саратов</t>
  </si>
  <si>
    <t>Терминал: г.Саратов, ул. Танкистов 84</t>
  </si>
  <si>
    <t>Саратов:</t>
  </si>
  <si>
    <t>ул. Танкистов, 84</t>
  </si>
  <si>
    <t>64@nevatk.ru</t>
  </si>
  <si>
    <t>т. (902) 043-96-98, (965) 882-87-04</t>
  </si>
  <si>
    <t>Калининград (паром)</t>
  </si>
  <si>
    <t>1) Дополнительная услуга оказывается на основании заявки, которую необходимо заполнить на сайте nevatk.ru (заявки принятые с 09-00 до 16-30 выполняются</t>
  </si>
  <si>
    <t xml:space="preserve">    на следующий день, после 16-30 через день)</t>
  </si>
  <si>
    <t>Тарифы с учетом доставки до адреса:</t>
  </si>
  <si>
    <t>тарифы из г.Саратов</t>
  </si>
  <si>
    <t>Терминал: г.Самара проезд Мальцева д.4</t>
  </si>
  <si>
    <t>Магнитогорск</t>
  </si>
  <si>
    <t>0,9 - 2 м³</t>
  </si>
  <si>
    <t>Стоимость доставки/забора  груза по городу  Саратов</t>
  </si>
  <si>
    <t>Бетонная ул.. Д.9   т. (8442) 98-12-57, 98-12-67</t>
  </si>
  <si>
    <t xml:space="preserve">Терминал 1: (Юг) г. Москва 1-й Котляковский переулок д.4 А  </t>
  </si>
  <si>
    <t xml:space="preserve">Партизанская ул., д.25  т.(812) 635-70-93, 635-70-94, 380-05-79 </t>
  </si>
  <si>
    <t>- обрешетка - 1900 руб. за 1 м3 (минимальная ст-ть 1000 руб.) При заказе услуги объем груза увеличивается на 30%, вес из расчета +35 кг за каждый 1 м3 (минимум 15 кг)</t>
  </si>
  <si>
    <t>- мягкая упаковка - 500 руб. за 1м3 (минимальная ст-ть - 250 руб.)</t>
  </si>
  <si>
    <t>- паллетирование - 750 руб. за 1м3 (минимальная ст-ть - 450 руб.)</t>
  </si>
  <si>
    <t xml:space="preserve">6) Погрузо-разгрузочные работы на складе клиента оговариваются заранее! Стоимость услуги - 3,5руб,/кг,700руб/м3 Минимальная стоимость 500 р. (вес одного места </t>
  </si>
  <si>
    <t>1)  Московская обл., г. Мытищи, Олимпийский проспект, дом 40, корпус 3</t>
  </si>
  <si>
    <t>- мягкая упаковка - 500 руб. за 1м3 (минимальная ст-ть - 300 руб.)</t>
  </si>
  <si>
    <t xml:space="preserve">Терминал 2: (Мытищи) Московская обл., г. Мытищи, Олимпийский проспект, дом 40, корпус 3 </t>
  </si>
  <si>
    <t>3) При подаче машины в нерабочее время (с18-00 до 21-00 и с 7-00 до 9-00)-стандартный тариф + 2000 рублей. При подаче машины в ночное время(с 21-00 до 7-00) стоимость доставки договорная.</t>
  </si>
  <si>
    <t>2) Тарифы действительны при задней погрузке и доставке/получении груза в рабочее время, в четырехчасовой интервал, согласованный с отправителем/получателем иначе считается как подача машины ко времени - 1000 р.</t>
  </si>
  <si>
    <t>Ростов-на-Дону, ул. Пескова, 3   т. (863) 299-80-92, 299-83-57</t>
  </si>
  <si>
    <t>2) 1-й Котляковский переулок д.4 А  т. (800) 777-19-35</t>
  </si>
  <si>
    <t>ул. 2-я Тихорецкая, д.39 (склад № 3)  (800) 777-19-35</t>
  </si>
  <si>
    <t>ул. Димитрова, д.140А  т. (473) 263-53-03, 263-53-23, 263-53-43</t>
  </si>
  <si>
    <t>улица Евдокии Бершанской, 359   т. (861) 210-91-46, 210-91-47</t>
  </si>
  <si>
    <t>Цены действительны с 10.09.2026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</si>
</sst>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8" formatCode="_-* #,##0.00_-;\-* #,##0.00_-;_-* &quot;-&quot;??_-;_-@_-"/>
  </numFmts>
  <fonts count="4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family val="2"/>
      <charset val="204"/>
    </font>
    <font>
      <b/>
      <i/>
      <sz val="9"/>
      <color rgb="FF185D66"/>
      <name val="Arial"/>
      <family val="2"/>
      <charset val="204"/>
    </font>
    <font>
      <b/>
      <sz val="9"/>
      <name val="Arial"/>
      <family val="2"/>
      <charset val="204"/>
    </font>
    <font>
      <sz val="6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4"/>
      <color rgb="FF185D66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i/>
      <sz val="18"/>
      <color rgb="FF185D66"/>
      <name val="Arial"/>
      <family val="2"/>
      <charset val="204"/>
    </font>
    <font>
      <u/>
      <sz val="18"/>
      <color indexed="12"/>
      <name val="Arial"/>
      <family val="2"/>
      <charset val="204"/>
    </font>
    <font>
      <sz val="8"/>
      <color indexed="9"/>
      <name val="Arial"/>
      <family val="2"/>
      <charset val="204"/>
    </font>
    <font>
      <b/>
      <i/>
      <u/>
      <sz val="8"/>
      <color indexed="12"/>
      <name val="Arial"/>
      <family val="2"/>
      <charset val="204"/>
    </font>
    <font>
      <b/>
      <i/>
      <u/>
      <sz val="8"/>
      <color rgb="FFFF0000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i/>
      <sz val="12"/>
      <color rgb="FF185D66"/>
      <name val="Arial"/>
      <family val="2"/>
      <charset val="204"/>
    </font>
    <font>
      <b/>
      <sz val="12"/>
      <color rgb="FF185D66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color indexed="12"/>
      <name val="Arial"/>
      <family val="2"/>
      <charset val="204"/>
    </font>
    <font>
      <b/>
      <u/>
      <sz val="10"/>
      <color indexed="12"/>
      <name val="Arial Cyr"/>
      <charset val="204"/>
    </font>
    <font>
      <b/>
      <i/>
      <u/>
      <sz val="10"/>
      <color indexed="9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u/>
      <sz val="9"/>
      <color indexed="12"/>
      <name val="Arial"/>
      <family val="2"/>
      <charset val="204"/>
    </font>
    <font>
      <b/>
      <u/>
      <sz val="9"/>
      <color indexed="12"/>
      <name val="Arial Cyr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185D66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u/>
      <sz val="11"/>
      <color indexed="12"/>
      <name val="Arial Cyr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u/>
      <sz val="12"/>
      <color indexed="12"/>
      <name val="Arial Cyr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F6C"/>
        <bgColor indexed="58"/>
      </patternFill>
    </fill>
    <fill>
      <patternFill patternType="solid">
        <fgColor rgb="FFCCECFF"/>
        <bgColor indexed="44"/>
      </patternFill>
    </fill>
    <fill>
      <patternFill patternType="solid">
        <fgColor rgb="FFCCECFF"/>
        <bgColor indexed="64"/>
      </patternFill>
    </fill>
    <fill>
      <patternFill patternType="solid">
        <fgColor indexed="44"/>
        <bgColor indexed="22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8">
    <xf numFmtId="0" fontId="0" fillId="0" borderId="0"/>
    <xf numFmtId="0" fontId="6" fillId="0" borderId="0"/>
    <xf numFmtId="0" fontId="10" fillId="0" borderId="0" applyNumberFormat="0"/>
    <xf numFmtId="0" fontId="16" fillId="0" borderId="0"/>
    <xf numFmtId="0" fontId="20" fillId="0" borderId="0" applyNumberFormat="0" applyFill="0" applyBorder="0" applyAlignment="0" applyProtection="0"/>
    <xf numFmtId="9" fontId="41" fillId="0" borderId="0" applyFont="0" applyFill="0" applyBorder="0" applyAlignment="0" applyProtection="0"/>
    <xf numFmtId="0" fontId="4" fillId="0" borderId="0"/>
    <xf numFmtId="0" fontId="43" fillId="0" borderId="0" applyNumberFormat="0" applyFill="0" applyBorder="0" applyProtection="0"/>
    <xf numFmtId="0" fontId="16" fillId="0" borderId="0"/>
    <xf numFmtId="43" fontId="16" fillId="0" borderId="0" applyFont="0" applyFill="0" applyBorder="0" applyAlignment="0" applyProtection="0"/>
    <xf numFmtId="0" fontId="44" fillId="0" borderId="0"/>
    <xf numFmtId="0" fontId="41" fillId="0" borderId="0"/>
    <xf numFmtId="0" fontId="20" fillId="0" borderId="0" applyNumberFormat="0" applyFill="0" applyBorder="0" applyAlignment="0" applyProtection="0"/>
    <xf numFmtId="9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5" fillId="0" borderId="0"/>
    <xf numFmtId="0" fontId="4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16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1" fillId="0" borderId="0"/>
    <xf numFmtId="0" fontId="20" fillId="0" borderId="0" applyNumberFormat="0" applyFill="0" applyBorder="0" applyAlignment="0" applyProtection="0"/>
    <xf numFmtId="9" fontId="41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41" fillId="0" borderId="0" applyFont="0" applyFill="0" applyBorder="0" applyAlignment="0" applyProtection="0"/>
    <xf numFmtId="0" fontId="1" fillId="0" borderId="0"/>
    <xf numFmtId="168" fontId="16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6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6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6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41" fillId="0" borderId="0" applyFont="0" applyFill="0" applyBorder="0" applyAlignment="0" applyProtection="0"/>
  </cellStyleXfs>
  <cellXfs count="253">
    <xf numFmtId="0" fontId="0" fillId="0" borderId="0" xfId="0"/>
    <xf numFmtId="0" fontId="5" fillId="0" borderId="0" xfId="0" applyFont="1"/>
    <xf numFmtId="0" fontId="8" fillId="0" borderId="0" xfId="1" applyFont="1" applyAlignment="1">
      <alignment vertical="center" wrapText="1"/>
    </xf>
    <xf numFmtId="2" fontId="5" fillId="0" borderId="0" xfId="0" applyNumberFormat="1" applyFont="1" applyAlignment="1">
      <alignment horizontal="center"/>
    </xf>
    <xf numFmtId="0" fontId="11" fillId="0" borderId="0" xfId="0" applyFont="1"/>
    <xf numFmtId="2" fontId="12" fillId="0" borderId="1" xfId="0" applyNumberFormat="1" applyFont="1" applyBorder="1" applyAlignment="1">
      <alignment horizontal="center"/>
    </xf>
    <xf numFmtId="0" fontId="13" fillId="0" borderId="0" xfId="2" applyFont="1" applyAlignment="1">
      <alignment horizontal="left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" fillId="0" borderId="0" xfId="1" applyFont="1" applyAlignment="1">
      <alignment vertical="center" wrapText="1"/>
    </xf>
    <xf numFmtId="0" fontId="12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9" fillId="0" borderId="0" xfId="1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3" fillId="0" borderId="0" xfId="1" applyFont="1" applyAlignment="1">
      <alignment vertical="center" wrapText="1"/>
    </xf>
    <xf numFmtId="0" fontId="12" fillId="0" borderId="0" xfId="0" quotePrefix="1" applyFont="1"/>
    <xf numFmtId="49" fontId="12" fillId="0" borderId="0" xfId="0" applyNumberFormat="1" applyFont="1"/>
    <xf numFmtId="0" fontId="7" fillId="4" borderId="0" xfId="4" applyFont="1" applyFill="1" applyBorder="1" applyAlignment="1">
      <alignment vertical="center" wrapText="1"/>
    </xf>
    <xf numFmtId="2" fontId="12" fillId="0" borderId="7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quotePrefix="1" applyFont="1" applyAlignment="1">
      <alignment horizontal="left"/>
    </xf>
    <xf numFmtId="49" fontId="12" fillId="0" borderId="0" xfId="0" applyNumberFormat="1" applyFont="1" applyAlignment="1">
      <alignment horizontal="left"/>
    </xf>
    <xf numFmtId="0" fontId="26" fillId="4" borderId="0" xfId="4" applyFont="1" applyFill="1" applyBorder="1" applyAlignment="1">
      <alignment horizontal="left" wrapText="1"/>
    </xf>
    <xf numFmtId="0" fontId="28" fillId="3" borderId="0" xfId="1" applyFont="1" applyFill="1" applyAlignment="1">
      <alignment vertical="center"/>
    </xf>
    <xf numFmtId="0" fontId="27" fillId="0" borderId="0" xfId="1" applyFont="1" applyAlignment="1">
      <alignment horizontal="right" vertical="center"/>
    </xf>
    <xf numFmtId="0" fontId="27" fillId="3" borderId="0" xfId="4" applyFont="1" applyFill="1" applyBorder="1" applyAlignment="1">
      <alignment horizontal="left" vertical="center" wrapText="1"/>
    </xf>
    <xf numFmtId="0" fontId="5" fillId="4" borderId="0" xfId="0" applyFont="1" applyFill="1"/>
    <xf numFmtId="0" fontId="30" fillId="0" borderId="0" xfId="4" applyNumberFormat="1" applyFont="1" applyFill="1" applyBorder="1" applyAlignment="1" applyProtection="1">
      <alignment horizontal="left" vertical="center"/>
    </xf>
    <xf numFmtId="0" fontId="29" fillId="0" borderId="0" xfId="1" applyFont="1" applyAlignment="1">
      <alignment horizontal="left"/>
    </xf>
    <xf numFmtId="0" fontId="29" fillId="0" borderId="0" xfId="4" applyNumberFormat="1" applyFont="1" applyFill="1" applyBorder="1" applyAlignment="1" applyProtection="1">
      <alignment horizontal="left" vertical="center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29" fillId="0" borderId="0" xfId="1" applyFont="1" applyAlignment="1">
      <alignment horizontal="left" vertical="center" wrapText="1"/>
    </xf>
    <xf numFmtId="0" fontId="29" fillId="0" borderId="0" xfId="1" applyFont="1"/>
    <xf numFmtId="0" fontId="8" fillId="0" borderId="0" xfId="0" applyFont="1" applyAlignment="1">
      <alignment vertical="center" wrapText="1"/>
    </xf>
    <xf numFmtId="0" fontId="8" fillId="0" borderId="0" xfId="1" applyFont="1"/>
    <xf numFmtId="0" fontId="5" fillId="0" borderId="0" xfId="0" applyFont="1" applyAlignment="1">
      <alignment horizontal="left"/>
    </xf>
    <xf numFmtId="0" fontId="34" fillId="0" borderId="0" xfId="4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8" fillId="0" borderId="0" xfId="4" applyNumberFormat="1" applyFont="1" applyFill="1" applyBorder="1" applyAlignment="1" applyProtection="1">
      <alignment vertical="center"/>
    </xf>
    <xf numFmtId="0" fontId="8" fillId="0" borderId="0" xfId="4" applyNumberFormat="1" applyFont="1" applyFill="1" applyBorder="1" applyAlignment="1" applyProtection="1">
      <alignment horizontal="left" vertical="center"/>
    </xf>
    <xf numFmtId="0" fontId="8" fillId="0" borderId="0" xfId="0" applyFont="1"/>
    <xf numFmtId="0" fontId="35" fillId="0" borderId="0" xfId="4" applyNumberFormat="1" applyFont="1" applyFill="1" applyBorder="1" applyAlignment="1" applyProtection="1">
      <alignment horizontal="left" vertical="center"/>
    </xf>
    <xf numFmtId="0" fontId="36" fillId="0" borderId="0" xfId="2" applyFont="1" applyAlignment="1">
      <alignment horizontal="left"/>
    </xf>
    <xf numFmtId="0" fontId="37" fillId="0" borderId="0" xfId="2" applyFont="1" applyAlignment="1">
      <alignment horizontal="left"/>
    </xf>
    <xf numFmtId="2" fontId="5" fillId="0" borderId="0" xfId="0" applyNumberFormat="1" applyFont="1"/>
    <xf numFmtId="0" fontId="17" fillId="0" borderId="1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22" fillId="0" borderId="0" xfId="4" applyFont="1" applyFill="1" applyBorder="1" applyAlignment="1">
      <alignment vertical="center" wrapText="1"/>
    </xf>
    <xf numFmtId="0" fontId="21" fillId="0" borderId="0" xfId="4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28" fillId="3" borderId="0" xfId="1" applyFont="1" applyFill="1" applyAlignment="1">
      <alignment vertical="center" wrapText="1"/>
    </xf>
    <xf numFmtId="0" fontId="26" fillId="0" borderId="0" xfId="4" applyFont="1" applyFill="1" applyBorder="1" applyAlignment="1">
      <alignment wrapText="1"/>
    </xf>
    <xf numFmtId="0" fontId="27" fillId="0" borderId="0" xfId="4" applyFont="1" applyFill="1" applyBorder="1" applyAlignment="1">
      <alignment vertical="center" wrapText="1"/>
    </xf>
    <xf numFmtId="0" fontId="39" fillId="4" borderId="0" xfId="4" applyFont="1" applyFill="1" applyBorder="1" applyAlignment="1">
      <alignment vertical="center" wrapText="1"/>
    </xf>
    <xf numFmtId="0" fontId="12" fillId="0" borderId="7" xfId="0" applyFont="1" applyBorder="1" applyAlignment="1">
      <alignment horizontal="center"/>
    </xf>
    <xf numFmtId="0" fontId="12" fillId="0" borderId="10" xfId="0" quotePrefix="1" applyFont="1" applyBorder="1" applyAlignment="1">
      <alignment horizontal="center"/>
    </xf>
    <xf numFmtId="0" fontId="12" fillId="0" borderId="7" xfId="0" quotePrefix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7" fillId="0" borderId="1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7" fillId="0" borderId="15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7" fillId="0" borderId="1" xfId="0" applyFont="1" applyBorder="1" applyAlignment="1">
      <alignment vertical="center" wrapText="1"/>
    </xf>
    <xf numFmtId="9" fontId="5" fillId="0" borderId="0" xfId="5" applyFont="1" applyFill="1" applyAlignment="1"/>
    <xf numFmtId="2" fontId="12" fillId="6" borderId="1" xfId="0" applyNumberFormat="1" applyFont="1" applyFill="1" applyBorder="1" applyAlignment="1">
      <alignment horizontal="center"/>
    </xf>
    <xf numFmtId="2" fontId="12" fillId="6" borderId="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42" fillId="0" borderId="31" xfId="2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17" fontId="17" fillId="0" borderId="15" xfId="0" applyNumberFormat="1" applyFont="1" applyBorder="1" applyAlignment="1">
      <alignment horizontal="center" vertical="center"/>
    </xf>
    <xf numFmtId="0" fontId="12" fillId="6" borderId="6" xfId="0" applyFont="1" applyFill="1" applyBorder="1" applyAlignment="1">
      <alignment horizontal="center"/>
    </xf>
    <xf numFmtId="0" fontId="42" fillId="6" borderId="31" xfId="2" applyFont="1" applyFill="1" applyBorder="1" applyAlignment="1">
      <alignment horizontal="left"/>
    </xf>
    <xf numFmtId="0" fontId="42" fillId="6" borderId="22" xfId="2" applyFont="1" applyFill="1" applyBorder="1" applyAlignment="1">
      <alignment horizontal="left"/>
    </xf>
    <xf numFmtId="0" fontId="42" fillId="0" borderId="22" xfId="2" applyFont="1" applyBorder="1" applyAlignment="1">
      <alignment horizontal="left"/>
    </xf>
    <xf numFmtId="0" fontId="42" fillId="6" borderId="20" xfId="2" applyFont="1" applyFill="1" applyBorder="1" applyAlignment="1">
      <alignment horizontal="left"/>
    </xf>
    <xf numFmtId="2" fontId="12" fillId="6" borderId="15" xfId="0" applyNumberFormat="1" applyFont="1" applyFill="1" applyBorder="1" applyAlignment="1">
      <alignment horizontal="center"/>
    </xf>
    <xf numFmtId="2" fontId="12" fillId="6" borderId="18" xfId="0" applyNumberFormat="1" applyFont="1" applyFill="1" applyBorder="1" applyAlignment="1">
      <alignment horizontal="center"/>
    </xf>
    <xf numFmtId="0" fontId="42" fillId="6" borderId="30" xfId="2" applyFont="1" applyFill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0" xfId="4" applyFont="1" applyAlignment="1">
      <alignment vertical="center" wrapText="1"/>
    </xf>
    <xf numFmtId="0" fontId="21" fillId="0" borderId="0" xfId="4" applyFont="1" applyAlignment="1">
      <alignment vertical="center" wrapText="1"/>
    </xf>
    <xf numFmtId="0" fontId="18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5" borderId="0" xfId="0" applyFont="1" applyFill="1" applyAlignment="1">
      <alignment horizontal="left"/>
    </xf>
    <xf numFmtId="0" fontId="8" fillId="5" borderId="0" xfId="1" applyFont="1" applyFill="1" applyAlignment="1">
      <alignment horizontal="left"/>
    </xf>
    <xf numFmtId="0" fontId="17" fillId="0" borderId="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0" fillId="0" borderId="0" xfId="4" applyNumberFormat="1" applyFill="1" applyBorder="1" applyAlignment="1" applyProtection="1">
      <alignment horizontal="left" vertical="center"/>
    </xf>
    <xf numFmtId="0" fontId="20" fillId="0" borderId="0" xfId="4" applyNumberFormat="1" applyFill="1" applyBorder="1" applyAlignment="1" applyProtection="1">
      <alignment vertical="center"/>
    </xf>
    <xf numFmtId="0" fontId="12" fillId="6" borderId="20" xfId="0" applyFont="1" applyFill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42" fillId="0" borderId="21" xfId="2" applyFont="1" applyBorder="1" applyAlignment="1">
      <alignment horizontal="left"/>
    </xf>
    <xf numFmtId="2" fontId="12" fillId="6" borderId="9" xfId="0" applyNumberFormat="1" applyFont="1" applyFill="1" applyBorder="1" applyAlignment="1">
      <alignment horizontal="center"/>
    </xf>
    <xf numFmtId="0" fontId="46" fillId="4" borderId="0" xfId="4" applyFont="1" applyFill="1" applyBorder="1" applyAlignment="1">
      <alignment horizontal="center" vertical="center" wrapText="1"/>
    </xf>
    <xf numFmtId="0" fontId="28" fillId="3" borderId="0" xfId="1" applyFont="1" applyFill="1" applyAlignment="1">
      <alignment horizontal="center" vertical="center" wrapText="1"/>
    </xf>
    <xf numFmtId="0" fontId="28" fillId="3" borderId="0" xfId="1" applyFont="1" applyFill="1" applyAlignment="1">
      <alignment horizontal="left" vertical="center" wrapText="1"/>
    </xf>
    <xf numFmtId="9" fontId="5" fillId="0" borderId="0" xfId="0" applyNumberFormat="1" applyFont="1"/>
    <xf numFmtId="0" fontId="42" fillId="0" borderId="0" xfId="2" applyFont="1" applyAlignment="1">
      <alignment horizontal="left"/>
    </xf>
    <xf numFmtId="0" fontId="42" fillId="0" borderId="20" xfId="2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2" fontId="12" fillId="0" borderId="15" xfId="0" applyNumberFormat="1" applyFont="1" applyBorder="1" applyAlignment="1">
      <alignment horizontal="center"/>
    </xf>
    <xf numFmtId="0" fontId="42" fillId="6" borderId="21" xfId="2" applyFont="1" applyFill="1" applyBorder="1" applyAlignment="1">
      <alignment horizontal="left"/>
    </xf>
    <xf numFmtId="2" fontId="12" fillId="0" borderId="16" xfId="0" applyNumberFormat="1" applyFont="1" applyBorder="1" applyAlignment="1">
      <alignment horizontal="center"/>
    </xf>
    <xf numFmtId="2" fontId="12" fillId="6" borderId="2" xfId="0" applyNumberFormat="1" applyFont="1" applyFill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0" fontId="7" fillId="4" borderId="0" xfId="4" applyFont="1" applyFill="1" applyAlignment="1">
      <alignment vertical="center" wrapText="1"/>
    </xf>
    <xf numFmtId="0" fontId="27" fillId="3" borderId="0" xfId="4" applyFont="1" applyFill="1" applyAlignment="1">
      <alignment horizontal="left" vertical="center" wrapText="1"/>
    </xf>
    <xf numFmtId="0" fontId="46" fillId="4" borderId="0" xfId="4" applyFont="1" applyFill="1" applyAlignment="1">
      <alignment horizontal="center" vertical="center" wrapText="1"/>
    </xf>
    <xf numFmtId="0" fontId="29" fillId="0" borderId="0" xfId="4" applyFont="1" applyAlignment="1">
      <alignment horizontal="left" vertical="center"/>
    </xf>
    <xf numFmtId="0" fontId="30" fillId="0" borderId="0" xfId="4" applyFont="1" applyAlignment="1">
      <alignment horizontal="left" vertical="center"/>
    </xf>
    <xf numFmtId="0" fontId="31" fillId="0" borderId="0" xfId="4" applyFont="1" applyAlignment="1">
      <alignment horizontal="left" vertical="center"/>
    </xf>
    <xf numFmtId="2" fontId="12" fillId="6" borderId="16" xfId="0" applyNumberFormat="1" applyFont="1" applyFill="1" applyBorder="1" applyAlignment="1">
      <alignment horizontal="center"/>
    </xf>
    <xf numFmtId="9" fontId="5" fillId="0" borderId="0" xfId="5" applyFont="1"/>
    <xf numFmtId="164" fontId="12" fillId="6" borderId="14" xfId="42" applyNumberFormat="1" applyFont="1" applyFill="1" applyBorder="1" applyAlignment="1">
      <alignment horizontal="center"/>
    </xf>
    <xf numFmtId="164" fontId="12" fillId="6" borderId="15" xfId="42" applyNumberFormat="1" applyFont="1" applyFill="1" applyBorder="1" applyAlignment="1">
      <alignment horizontal="center"/>
    </xf>
    <xf numFmtId="164" fontId="12" fillId="6" borderId="18" xfId="42" applyNumberFormat="1" applyFont="1" applyFill="1" applyBorder="1" applyAlignment="1">
      <alignment horizontal="center"/>
    </xf>
    <xf numFmtId="164" fontId="12" fillId="6" borderId="6" xfId="42" applyNumberFormat="1" applyFont="1" applyFill="1" applyBorder="1" applyAlignment="1">
      <alignment horizontal="center"/>
    </xf>
    <xf numFmtId="164" fontId="12" fillId="6" borderId="1" xfId="42" applyNumberFormat="1" applyFont="1" applyFill="1" applyBorder="1" applyAlignment="1">
      <alignment horizontal="center"/>
    </xf>
    <xf numFmtId="164" fontId="12" fillId="6" borderId="7" xfId="42" applyNumberFormat="1" applyFont="1" applyFill="1" applyBorder="1" applyAlignment="1">
      <alignment horizontal="center"/>
    </xf>
    <xf numFmtId="164" fontId="12" fillId="6" borderId="8" xfId="42" applyNumberFormat="1" applyFont="1" applyFill="1" applyBorder="1" applyAlignment="1">
      <alignment horizontal="center"/>
    </xf>
    <xf numFmtId="164" fontId="12" fillId="6" borderId="9" xfId="42" applyNumberFormat="1" applyFont="1" applyFill="1" applyBorder="1" applyAlignment="1">
      <alignment horizontal="center"/>
    </xf>
    <xf numFmtId="164" fontId="12" fillId="6" borderId="10" xfId="42" applyNumberFormat="1" applyFont="1" applyFill="1" applyBorder="1" applyAlignment="1">
      <alignment horizontal="center"/>
    </xf>
    <xf numFmtId="164" fontId="12" fillId="0" borderId="0" xfId="42" applyNumberFormat="1" applyFont="1" applyAlignment="1">
      <alignment horizontal="center"/>
    </xf>
    <xf numFmtId="164" fontId="12" fillId="0" borderId="14" xfId="42" applyNumberFormat="1" applyFont="1" applyBorder="1" applyAlignment="1">
      <alignment horizontal="center"/>
    </xf>
    <xf numFmtId="164" fontId="12" fillId="0" borderId="15" xfId="42" applyNumberFormat="1" applyFont="1" applyBorder="1" applyAlignment="1">
      <alignment horizontal="center"/>
    </xf>
    <xf numFmtId="164" fontId="12" fillId="0" borderId="18" xfId="42" applyNumberFormat="1" applyFont="1" applyBorder="1" applyAlignment="1">
      <alignment horizontal="center"/>
    </xf>
    <xf numFmtId="164" fontId="12" fillId="0" borderId="6" xfId="42" applyNumberFormat="1" applyFont="1" applyBorder="1" applyAlignment="1">
      <alignment horizontal="center"/>
    </xf>
    <xf numFmtId="164" fontId="12" fillId="0" borderId="1" xfId="42" applyNumberFormat="1" applyFont="1" applyBorder="1" applyAlignment="1">
      <alignment horizontal="center"/>
    </xf>
    <xf numFmtId="164" fontId="12" fillId="0" borderId="7" xfId="42" applyNumberFormat="1" applyFont="1" applyBorder="1" applyAlignment="1">
      <alignment horizontal="center"/>
    </xf>
    <xf numFmtId="164" fontId="12" fillId="0" borderId="8" xfId="42" applyNumberFormat="1" applyFont="1" applyBorder="1" applyAlignment="1">
      <alignment horizontal="center"/>
    </xf>
    <xf numFmtId="164" fontId="12" fillId="0" borderId="9" xfId="42" applyNumberFormat="1" applyFont="1" applyBorder="1" applyAlignment="1">
      <alignment horizontal="center"/>
    </xf>
    <xf numFmtId="164" fontId="12" fillId="0" borderId="10" xfId="42" applyNumberFormat="1" applyFont="1" applyBorder="1" applyAlignment="1">
      <alignment horizontal="center"/>
    </xf>
    <xf numFmtId="2" fontId="5" fillId="0" borderId="0" xfId="5" applyNumberFormat="1" applyFont="1" applyFill="1" applyAlignment="1"/>
    <xf numFmtId="1" fontId="12" fillId="0" borderId="15" xfId="0" applyNumberFormat="1" applyFont="1" applyBorder="1" applyAlignment="1">
      <alignment horizontal="center"/>
    </xf>
    <xf numFmtId="1" fontId="12" fillId="6" borderId="1" xfId="0" applyNumberFormat="1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2" fillId="6" borderId="9" xfId="0" applyNumberFormat="1" applyFont="1" applyFill="1" applyBorder="1" applyAlignment="1">
      <alignment horizontal="center"/>
    </xf>
    <xf numFmtId="0" fontId="28" fillId="0" borderId="0" xfId="1" applyFont="1" applyAlignment="1">
      <alignment vertical="center"/>
    </xf>
    <xf numFmtId="0" fontId="27" fillId="0" borderId="0" xfId="4" applyFont="1" applyFill="1" applyBorder="1" applyAlignment="1">
      <alignment horizontal="left" vertical="center" wrapText="1"/>
    </xf>
    <xf numFmtId="0" fontId="26" fillId="0" borderId="0" xfId="4" applyFont="1" applyFill="1" applyBorder="1" applyAlignment="1">
      <alignment horizontal="left" wrapText="1"/>
    </xf>
    <xf numFmtId="0" fontId="7" fillId="0" borderId="0" xfId="4" applyFont="1" applyFill="1" applyBorder="1" applyAlignment="1">
      <alignment vertical="center" wrapText="1"/>
    </xf>
    <xf numFmtId="0" fontId="27" fillId="3" borderId="0" xfId="4" applyFont="1" applyFill="1" applyBorder="1" applyAlignment="1">
      <alignment vertical="center" wrapText="1"/>
    </xf>
    <xf numFmtId="14" fontId="5" fillId="0" borderId="0" xfId="0" applyNumberFormat="1" applyFont="1"/>
    <xf numFmtId="14" fontId="12" fillId="0" borderId="0" xfId="0" applyNumberFormat="1" applyFont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1" fontId="12" fillId="6" borderId="6" xfId="0" applyNumberFormat="1" applyFont="1" applyFill="1" applyBorder="1" applyAlignment="1">
      <alignment horizontal="center"/>
    </xf>
    <xf numFmtId="1" fontId="12" fillId="0" borderId="6" xfId="0" applyNumberFormat="1" applyFont="1" applyBorder="1" applyAlignment="1">
      <alignment horizontal="center"/>
    </xf>
    <xf numFmtId="0" fontId="8" fillId="5" borderId="0" xfId="4" applyNumberFormat="1" applyFont="1" applyFill="1" applyBorder="1" applyAlignment="1" applyProtection="1">
      <alignment horizontal="left" vertical="center"/>
    </xf>
    <xf numFmtId="0" fontId="8" fillId="5" borderId="0" xfId="1" applyFont="1" applyFill="1" applyAlignment="1">
      <alignment horizontal="left" vertical="center"/>
    </xf>
    <xf numFmtId="2" fontId="12" fillId="0" borderId="12" xfId="0" applyNumberFormat="1" applyFont="1" applyBorder="1" applyAlignment="1">
      <alignment horizontal="center"/>
    </xf>
    <xf numFmtId="0" fontId="33" fillId="0" borderId="0" xfId="0" applyFont="1" applyAlignment="1">
      <alignment vertical="center" wrapText="1"/>
    </xf>
    <xf numFmtId="2" fontId="12" fillId="6" borderId="14" xfId="0" applyNumberFormat="1" applyFont="1" applyFill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2" fontId="12" fillId="6" borderId="6" xfId="0" applyNumberFormat="1" applyFont="1" applyFill="1" applyBorder="1" applyAlignment="1">
      <alignment horizontal="center"/>
    </xf>
    <xf numFmtId="1" fontId="12" fillId="6" borderId="15" xfId="0" applyNumberFormat="1" applyFont="1" applyFill="1" applyBorder="1" applyAlignment="1">
      <alignment horizontal="center"/>
    </xf>
    <xf numFmtId="1" fontId="12" fillId="0" borderId="9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64" fontId="12" fillId="0" borderId="6" xfId="42" applyNumberFormat="1" applyFont="1" applyFill="1" applyBorder="1" applyAlignment="1">
      <alignment horizontal="center"/>
    </xf>
    <xf numFmtId="164" fontId="12" fillId="0" borderId="1" xfId="42" applyNumberFormat="1" applyFont="1" applyFill="1" applyBorder="1" applyAlignment="1">
      <alignment horizontal="center"/>
    </xf>
    <xf numFmtId="164" fontId="12" fillId="0" borderId="7" xfId="42" applyNumberFormat="1" applyFont="1" applyFill="1" applyBorder="1" applyAlignment="1">
      <alignment horizontal="center"/>
    </xf>
    <xf numFmtId="9" fontId="5" fillId="0" borderId="0" xfId="5" applyFont="1" applyFill="1"/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0" fontId="29" fillId="0" borderId="0" xfId="4" applyNumberFormat="1" applyFont="1" applyFill="1" applyBorder="1" applyAlignment="1" applyProtection="1">
      <alignment horizontal="left" vertical="center"/>
    </xf>
    <xf numFmtId="0" fontId="32" fillId="2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left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5" borderId="0" xfId="4" applyNumberFormat="1" applyFont="1" applyFill="1" applyBorder="1" applyAlignment="1" applyProtection="1">
      <alignment horizontal="left" vertical="center"/>
    </xf>
    <xf numFmtId="0" fontId="29" fillId="0" borderId="0" xfId="1" applyFont="1" applyAlignment="1">
      <alignment horizontal="left"/>
    </xf>
    <xf numFmtId="0" fontId="27" fillId="0" borderId="0" xfId="1" applyFont="1" applyAlignment="1">
      <alignment horizontal="right" vertical="center"/>
    </xf>
    <xf numFmtId="0" fontId="15" fillId="2" borderId="3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23" fillId="2" borderId="32" xfId="1" applyFont="1" applyFill="1" applyBorder="1" applyAlignment="1">
      <alignment horizontal="center" vertical="center" wrapText="1"/>
    </xf>
    <xf numFmtId="0" fontId="23" fillId="2" borderId="33" xfId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7" fillId="4" borderId="0" xfId="4" applyFont="1" applyFill="1" applyBorder="1" applyAlignment="1">
      <alignment horizontal="right" vertical="center" wrapText="1"/>
    </xf>
    <xf numFmtId="0" fontId="46" fillId="4" borderId="0" xfId="4" applyFont="1" applyFill="1" applyBorder="1" applyAlignment="1">
      <alignment horizontal="right" vertical="center" wrapText="1"/>
    </xf>
    <xf numFmtId="0" fontId="28" fillId="3" borderId="0" xfId="1" applyFont="1" applyFill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40" fillId="0" borderId="28" xfId="4" applyFont="1" applyFill="1" applyBorder="1" applyAlignment="1">
      <alignment horizontal="center"/>
    </xf>
    <xf numFmtId="0" fontId="40" fillId="0" borderId="0" xfId="4" applyFont="1" applyFill="1" applyAlignment="1">
      <alignment horizontal="center"/>
    </xf>
    <xf numFmtId="0" fontId="12" fillId="0" borderId="1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left" vertical="center" wrapText="1"/>
    </xf>
    <xf numFmtId="0" fontId="17" fillId="0" borderId="22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23" fillId="2" borderId="3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center"/>
    </xf>
    <xf numFmtId="0" fontId="27" fillId="3" borderId="0" xfId="4" applyFont="1" applyFill="1" applyBorder="1" applyAlignment="1">
      <alignment horizontal="left" vertical="center" wrapText="1"/>
    </xf>
    <xf numFmtId="0" fontId="46" fillId="4" borderId="0" xfId="4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28" fillId="3" borderId="0" xfId="1" applyFont="1" applyFill="1" applyAlignment="1">
      <alignment horizontal="center" vertical="center" wrapText="1"/>
    </xf>
    <xf numFmtId="0" fontId="28" fillId="3" borderId="0" xfId="1" applyFont="1" applyFill="1" applyAlignment="1">
      <alignment horizontal="left" vertical="top" wrapText="1"/>
    </xf>
    <xf numFmtId="0" fontId="27" fillId="3" borderId="0" xfId="4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0" fontId="23" fillId="2" borderId="19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28" fillId="3" borderId="0" xfId="1" applyFont="1" applyFill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29" fillId="0" borderId="0" xfId="4" applyFont="1" applyAlignment="1">
      <alignment horizontal="left" vertical="center"/>
    </xf>
    <xf numFmtId="0" fontId="27" fillId="3" borderId="0" xfId="4" applyFont="1" applyFill="1" applyAlignment="1">
      <alignment horizontal="left" vertical="center" wrapText="1"/>
    </xf>
    <xf numFmtId="0" fontId="46" fillId="4" borderId="0" xfId="4" applyFont="1" applyFill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42" fillId="0" borderId="34" xfId="2" applyFont="1" applyBorder="1" applyAlignment="1">
      <alignment horizontal="left"/>
    </xf>
    <xf numFmtId="0" fontId="12" fillId="0" borderId="21" xfId="0" applyFont="1" applyBorder="1" applyAlignment="1">
      <alignment horizontal="center"/>
    </xf>
    <xf numFmtId="2" fontId="12" fillId="0" borderId="8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12" fillId="6" borderId="1" xfId="0" applyNumberFormat="1" applyFont="1" applyFill="1" applyBorder="1" applyAlignment="1">
      <alignment horizontal="center"/>
    </xf>
    <xf numFmtId="2" fontId="12" fillId="6" borderId="7" xfId="0" applyNumberFormat="1" applyFont="1" applyFill="1" applyBorder="1" applyAlignment="1">
      <alignment horizontal="center"/>
    </xf>
    <xf numFmtId="2" fontId="12" fillId="0" borderId="15" xfId="0" applyNumberFormat="1" applyFont="1" applyBorder="1" applyAlignment="1">
      <alignment horizontal="center"/>
    </xf>
    <xf numFmtId="2" fontId="12" fillId="0" borderId="18" xfId="0" applyNumberFormat="1" applyFont="1" applyBorder="1" applyAlignment="1">
      <alignment horizontal="center"/>
    </xf>
  </cellXfs>
  <cellStyles count="68">
    <cellStyle name="Gnumeric-default" xfId="2" xr:uid="{00000000-0005-0000-0000-000000000000}"/>
    <cellStyle name="Гиперссылка" xfId="4" builtinId="8"/>
    <cellStyle name="Гиперссылка 2" xfId="12" xr:uid="{00000000-0005-0000-0000-000002000000}"/>
    <cellStyle name="Гиперссылка 3" xfId="28" xr:uid="{DD4B7401-7AEB-48A8-802B-4789B59A9956}"/>
    <cellStyle name="Гиперссылка 4" xfId="26" xr:uid="{A87A6B86-E875-4974-80D7-7BBBB9C87462}"/>
    <cellStyle name="Обычный" xfId="0" builtinId="0"/>
    <cellStyle name="Обычный 2" xfId="8" xr:uid="{00000000-0005-0000-0000-000004000000}"/>
    <cellStyle name="Обычный 2 2" xfId="18" xr:uid="{00000000-0005-0000-0000-000005000000}"/>
    <cellStyle name="Обычный 2 2 2" xfId="24" xr:uid="{76CCEBE9-0BD3-49D8-BDCC-B4889505F322}"/>
    <cellStyle name="Обычный 2 2 2 2" xfId="41" xr:uid="{E254354D-062D-456C-9243-9D0F8038421B}"/>
    <cellStyle name="Обычный 2 2 2 2 2" xfId="66" xr:uid="{B19FD133-2F1F-4B36-B1BA-29763506B267}"/>
    <cellStyle name="Обычный 2 2 2 3" xfId="54" xr:uid="{B217BE23-03D3-4F18-892C-9773BE49D678}"/>
    <cellStyle name="Обычный 2 2 3" xfId="35" xr:uid="{A0CC551D-7417-4A89-9971-BBB925FBDA74}"/>
    <cellStyle name="Обычный 2 2 3 2" xfId="60" xr:uid="{E1C929C5-83BB-4388-AFF3-978AE9EABC74}"/>
    <cellStyle name="Обычный 2 2 4" xfId="48" xr:uid="{C51D0B38-7B8B-42EF-8CAD-2398C2658469}"/>
    <cellStyle name="Обычный 3" xfId="11" xr:uid="{00000000-0005-0000-0000-000006000000}"/>
    <cellStyle name="Обычный 4" xfId="3" xr:uid="{00000000-0005-0000-0000-000007000000}"/>
    <cellStyle name="Обычный 5" xfId="14" xr:uid="{00000000-0005-0000-0000-000008000000}"/>
    <cellStyle name="Обычный 5 2" xfId="21" xr:uid="{B7D47BF6-281C-49DA-AD1E-60B80F74C92A}"/>
    <cellStyle name="Обычный 5 2 2" xfId="38" xr:uid="{3C60405B-83C2-413A-8620-D216C3032B82}"/>
    <cellStyle name="Обычный 5 2 2 2" xfId="63" xr:uid="{8027CF3B-6EFB-4970-818E-41230E786123}"/>
    <cellStyle name="Обычный 5 2 3" xfId="51" xr:uid="{32787A21-D4B1-493F-9C7F-0410CE7F3962}"/>
    <cellStyle name="Обычный 5 3" xfId="32" xr:uid="{17757F25-25CF-4E0C-AE49-A1E3E339FAF0}"/>
    <cellStyle name="Обычный 5 3 2" xfId="57" xr:uid="{3DDE130A-5B1C-4B33-A4C1-129F34C6B070}"/>
    <cellStyle name="Обычный 5 4" xfId="45" xr:uid="{127B1F76-3028-4724-875A-BA7520EA1185}"/>
    <cellStyle name="Обычный 6" xfId="17" xr:uid="{00000000-0005-0000-0000-000009000000}"/>
    <cellStyle name="Обычный 7" xfId="7" xr:uid="{00000000-0005-0000-0000-00000A000000}"/>
    <cellStyle name="Обычный 7 2" xfId="10" xr:uid="{00000000-0005-0000-0000-00000B000000}"/>
    <cellStyle name="Обычный 8" xfId="6" xr:uid="{00000000-0005-0000-0000-00000C000000}"/>
    <cellStyle name="Обычный 8 2" xfId="19" xr:uid="{0D34E92D-85B4-4B77-8507-CA1E2DA67A28}"/>
    <cellStyle name="Обычный 8 2 2" xfId="36" xr:uid="{131093B5-05D7-4506-96E5-20A9C18B6CBC}"/>
    <cellStyle name="Обычный 8 2 2 2" xfId="61" xr:uid="{EA371412-DA09-4EE3-A3C3-C887054701DB}"/>
    <cellStyle name="Обычный 8 2 3" xfId="49" xr:uid="{3360E9FA-68CC-4702-BB77-A0D80E013DDA}"/>
    <cellStyle name="Обычный 8 3" xfId="30" xr:uid="{4C2B5255-3ACE-499C-B175-9E690C23424F}"/>
    <cellStyle name="Обычный 8 3 2" xfId="55" xr:uid="{993ED0C1-2196-4B5D-96F4-96C01B185E92}"/>
    <cellStyle name="Обычный 8 4" xfId="43" xr:uid="{BAF2F22F-7DED-4620-A609-62668F1D4E97}"/>
    <cellStyle name="Обычный 9" xfId="27" xr:uid="{23660DBF-9D4B-4D7A-88EF-EBCE7A18BC70}"/>
    <cellStyle name="Обычный_Автопрайс новый11111" xfId="1" xr:uid="{00000000-0005-0000-0000-00000D000000}"/>
    <cellStyle name="Процентный" xfId="5" builtinId="5"/>
    <cellStyle name="Процентный 2" xfId="13" xr:uid="{00000000-0005-0000-0000-00000F000000}"/>
    <cellStyle name="Процентный 3" xfId="16" xr:uid="{00000000-0005-0000-0000-000010000000}"/>
    <cellStyle name="Процентный 3 2" xfId="23" xr:uid="{920B4AB8-50C1-485F-A38B-E951CCDBEA66}"/>
    <cellStyle name="Процентный 3 2 2" xfId="40" xr:uid="{58BAF312-DC67-4F29-AF1B-65FE08C3DC02}"/>
    <cellStyle name="Процентный 3 2 2 2" xfId="65" xr:uid="{BA5E2BC7-2879-4967-B367-F7AC378B6B2C}"/>
    <cellStyle name="Процентный 3 2 3" xfId="53" xr:uid="{30AA2456-DE46-4A8D-AB15-EFBA8FCF6F8F}"/>
    <cellStyle name="Процентный 3 3" xfId="34" xr:uid="{7D5C5EE2-FCD4-4E5A-B04D-475B883A60CA}"/>
    <cellStyle name="Процентный 3 3 2" xfId="59" xr:uid="{DE245BE1-C85A-407A-8437-86B99823D5F4}"/>
    <cellStyle name="Процентный 3 4" xfId="47" xr:uid="{1F30A7E3-D0AC-450F-BA27-90022EEBC1A2}"/>
    <cellStyle name="Процентный 4" xfId="29" xr:uid="{E924AEFA-A179-46AD-8F6C-068E006D4D9E}"/>
    <cellStyle name="Процентный 5" xfId="25" xr:uid="{94657AD6-B6A5-4B2D-8139-7D807F8184F9}"/>
    <cellStyle name="Финансовый" xfId="42" builtinId="3"/>
    <cellStyle name="Финансовый 2" xfId="9" xr:uid="{00000000-0005-0000-0000-000011000000}"/>
    <cellStyle name="Финансовый 2 2" xfId="20" xr:uid="{C8C84F59-DC65-4CE0-9F16-43DAE4D76529}"/>
    <cellStyle name="Финансовый 2 2 2" xfId="37" xr:uid="{C8144F2B-EF9C-4094-ABBA-96F2662D794C}"/>
    <cellStyle name="Финансовый 2 2 2 2" xfId="62" xr:uid="{6BA82E3F-D2BF-4340-9754-F2818E9FB833}"/>
    <cellStyle name="Финансовый 2 2 3" xfId="50" xr:uid="{92DE867B-2733-45CE-A85A-821F28E33DFF}"/>
    <cellStyle name="Финансовый 2 3" xfId="31" xr:uid="{3F5D1A0F-D40F-494C-86E7-4DEA4645C8FC}"/>
    <cellStyle name="Финансовый 2 3 2" xfId="56" xr:uid="{45C97279-9014-4315-B705-E8F96B510B88}"/>
    <cellStyle name="Финансовый 2 4" xfId="44" xr:uid="{11C45599-F0C3-46FB-BED5-D4ADED1D575C}"/>
    <cellStyle name="Финансовый 3" xfId="15" xr:uid="{00000000-0005-0000-0000-000012000000}"/>
    <cellStyle name="Финансовый 3 2" xfId="22" xr:uid="{55E5BDF4-865D-44DF-89FB-C81377435DA6}"/>
    <cellStyle name="Финансовый 3 2 2" xfId="39" xr:uid="{53D97516-AFB3-4C6B-8830-DA8C4E473716}"/>
    <cellStyle name="Финансовый 3 2 2 2" xfId="64" xr:uid="{D28ADCFA-721E-4261-BCDD-6EFDF2EE4CAA}"/>
    <cellStyle name="Финансовый 3 2 3" xfId="52" xr:uid="{F53C253C-B982-4ADC-98AE-E17F7D8735D2}"/>
    <cellStyle name="Финансовый 3 3" xfId="33" xr:uid="{88EE626A-3FA8-4AF7-846E-C461FB2B2A15}"/>
    <cellStyle name="Финансовый 3 3 2" xfId="58" xr:uid="{7845982D-8BE0-4282-BB00-45CF6DACC746}"/>
    <cellStyle name="Финансовый 3 4" xfId="46" xr:uid="{FDD53D57-82D7-4A34-A826-ECCA8A72A41B}"/>
    <cellStyle name="Финансовый 4" xfId="67" xr:uid="{F25BFC52-B72A-47CE-B609-4827995F6017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2</xdr:row>
      <xdr:rowOff>26346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2</xdr:row>
      <xdr:rowOff>71170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2</xdr:row>
      <xdr:rowOff>71170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2</xdr:row>
      <xdr:rowOff>53240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6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2</xdr:row>
      <xdr:rowOff>71169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6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1</xdr:row>
      <xdr:rowOff>272876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2</xdr:row>
      <xdr:rowOff>115993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3</xdr:row>
      <xdr:rowOff>37552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7AD6D8D3-56C6-47AA-A5B7-C64CA38E7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73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</xdr:colOff>
      <xdr:row>0</xdr:row>
      <xdr:rowOff>44823</xdr:rowOff>
    </xdr:from>
    <xdr:to>
      <xdr:col>0</xdr:col>
      <xdr:colOff>699247</xdr:colOff>
      <xdr:row>2</xdr:row>
      <xdr:rowOff>71170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44823"/>
          <a:ext cx="672353" cy="3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63@nevatk.r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78@nevatk.ru" TargetMode="External"/><Relationship Id="rId7" Type="http://schemas.openxmlformats.org/officeDocument/2006/relationships/hyperlink" Target="mailto:23@nevatk.ru" TargetMode="External"/><Relationship Id="rId12" Type="http://schemas.openxmlformats.org/officeDocument/2006/relationships/hyperlink" Target="mailto:64@nevatk.ru" TargetMode="External"/><Relationship Id="rId2" Type="http://schemas.openxmlformats.org/officeDocument/2006/relationships/hyperlink" Target="https://nevatk.ru/" TargetMode="External"/><Relationship Id="rId1" Type="http://schemas.openxmlformats.org/officeDocument/2006/relationships/hyperlink" Target="https://nevatk.ru/calc-mini/" TargetMode="External"/><Relationship Id="rId6" Type="http://schemas.openxmlformats.org/officeDocument/2006/relationships/hyperlink" Target="mailto:34@nevatk.ru" TargetMode="External"/><Relationship Id="rId11" Type="http://schemas.openxmlformats.org/officeDocument/2006/relationships/hyperlink" Target="mailto:52@nevatk.ru" TargetMode="External"/><Relationship Id="rId5" Type="http://schemas.openxmlformats.org/officeDocument/2006/relationships/hyperlink" Target="mailto:61@nevatk.ru" TargetMode="External"/><Relationship Id="rId10" Type="http://schemas.openxmlformats.org/officeDocument/2006/relationships/hyperlink" Target="mailto:116@nevatk.ru" TargetMode="External"/><Relationship Id="rId4" Type="http://schemas.openxmlformats.org/officeDocument/2006/relationships/hyperlink" Target="mailto:77@nevatk.ru" TargetMode="External"/><Relationship Id="rId9" Type="http://schemas.openxmlformats.org/officeDocument/2006/relationships/hyperlink" Target="mailto:36@nevatk.ru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23@nevatk.ru" TargetMode="External"/><Relationship Id="rId13" Type="http://schemas.openxmlformats.org/officeDocument/2006/relationships/hyperlink" Target="mailto:64@nevatk.ru" TargetMode="External"/><Relationship Id="rId3" Type="http://schemas.openxmlformats.org/officeDocument/2006/relationships/hyperlink" Target="https://nevatk.ru/" TargetMode="External"/><Relationship Id="rId7" Type="http://schemas.openxmlformats.org/officeDocument/2006/relationships/hyperlink" Target="mailto:34@nevatk.ru" TargetMode="External"/><Relationship Id="rId12" Type="http://schemas.openxmlformats.org/officeDocument/2006/relationships/hyperlink" Target="mailto:52@nevatk.ru" TargetMode="External"/><Relationship Id="rId2" Type="http://schemas.openxmlformats.org/officeDocument/2006/relationships/hyperlink" Target="https://nevatk.ru/calc-mini/" TargetMode="Externa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61@nevatk.ru" TargetMode="External"/><Relationship Id="rId11" Type="http://schemas.openxmlformats.org/officeDocument/2006/relationships/hyperlink" Target="mailto:116@nevatk.ru" TargetMode="External"/><Relationship Id="rId5" Type="http://schemas.openxmlformats.org/officeDocument/2006/relationships/hyperlink" Target="mailto:77@nevatk.ru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mailto:36@nevatk.ru" TargetMode="External"/><Relationship Id="rId4" Type="http://schemas.openxmlformats.org/officeDocument/2006/relationships/hyperlink" Target="mailto:78@nevatk.ru" TargetMode="External"/><Relationship Id="rId9" Type="http://schemas.openxmlformats.org/officeDocument/2006/relationships/hyperlink" Target="mailto:63@nevatk.ru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23@nevatk.ru" TargetMode="External"/><Relationship Id="rId13" Type="http://schemas.openxmlformats.org/officeDocument/2006/relationships/hyperlink" Target="mailto:64@nevatk.ru" TargetMode="External"/><Relationship Id="rId3" Type="http://schemas.openxmlformats.org/officeDocument/2006/relationships/hyperlink" Target="https://nevatk.ru/" TargetMode="External"/><Relationship Id="rId7" Type="http://schemas.openxmlformats.org/officeDocument/2006/relationships/hyperlink" Target="mailto:34@nevatk.ru" TargetMode="External"/><Relationship Id="rId12" Type="http://schemas.openxmlformats.org/officeDocument/2006/relationships/hyperlink" Target="mailto:52@nevatk.ru" TargetMode="External"/><Relationship Id="rId2" Type="http://schemas.openxmlformats.org/officeDocument/2006/relationships/hyperlink" Target="https://nevatk.ru/calc-mini/" TargetMode="Externa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61@nevatk.ru" TargetMode="External"/><Relationship Id="rId11" Type="http://schemas.openxmlformats.org/officeDocument/2006/relationships/hyperlink" Target="mailto:116@nevatk.ru" TargetMode="External"/><Relationship Id="rId5" Type="http://schemas.openxmlformats.org/officeDocument/2006/relationships/hyperlink" Target="mailto:77@nevatk.ru" TargetMode="External"/><Relationship Id="rId15" Type="http://schemas.openxmlformats.org/officeDocument/2006/relationships/drawing" Target="../drawings/drawing3.xml"/><Relationship Id="rId10" Type="http://schemas.openxmlformats.org/officeDocument/2006/relationships/hyperlink" Target="mailto:36@nevatk.ru" TargetMode="External"/><Relationship Id="rId4" Type="http://schemas.openxmlformats.org/officeDocument/2006/relationships/hyperlink" Target="mailto:78@nevatk.ru" TargetMode="External"/><Relationship Id="rId9" Type="http://schemas.openxmlformats.org/officeDocument/2006/relationships/hyperlink" Target="mailto:63@nevatk.ru" TargetMode="External"/><Relationship Id="rId1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23@nevatk.ru" TargetMode="External"/><Relationship Id="rId13" Type="http://schemas.openxmlformats.org/officeDocument/2006/relationships/hyperlink" Target="mailto:64@nevatk.ru" TargetMode="External"/><Relationship Id="rId3" Type="http://schemas.openxmlformats.org/officeDocument/2006/relationships/hyperlink" Target="https://nevatk.ru/" TargetMode="External"/><Relationship Id="rId7" Type="http://schemas.openxmlformats.org/officeDocument/2006/relationships/hyperlink" Target="mailto:34@nevatk.ru" TargetMode="External"/><Relationship Id="rId12" Type="http://schemas.openxmlformats.org/officeDocument/2006/relationships/hyperlink" Target="mailto:52@nevatk.ru" TargetMode="External"/><Relationship Id="rId2" Type="http://schemas.openxmlformats.org/officeDocument/2006/relationships/hyperlink" Target="https://nevatk.ru/calc-mini/" TargetMode="Externa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61@nevatk.ru" TargetMode="External"/><Relationship Id="rId11" Type="http://schemas.openxmlformats.org/officeDocument/2006/relationships/hyperlink" Target="mailto:116@nevatk.ru" TargetMode="External"/><Relationship Id="rId5" Type="http://schemas.openxmlformats.org/officeDocument/2006/relationships/hyperlink" Target="mailto:77@nevatk.ru" TargetMode="External"/><Relationship Id="rId15" Type="http://schemas.openxmlformats.org/officeDocument/2006/relationships/drawing" Target="../drawings/drawing4.xml"/><Relationship Id="rId10" Type="http://schemas.openxmlformats.org/officeDocument/2006/relationships/hyperlink" Target="mailto:36@nevatk.ru" TargetMode="External"/><Relationship Id="rId4" Type="http://schemas.openxmlformats.org/officeDocument/2006/relationships/hyperlink" Target="mailto:78@nevatk.ru" TargetMode="External"/><Relationship Id="rId9" Type="http://schemas.openxmlformats.org/officeDocument/2006/relationships/hyperlink" Target="mailto:63@nevatk.ru" TargetMode="External"/><Relationship Id="rId1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23@nevatk.ru" TargetMode="External"/><Relationship Id="rId13" Type="http://schemas.openxmlformats.org/officeDocument/2006/relationships/hyperlink" Target="mailto:64@nevatk.ru" TargetMode="External"/><Relationship Id="rId3" Type="http://schemas.openxmlformats.org/officeDocument/2006/relationships/hyperlink" Target="https://nevatk.ru/" TargetMode="External"/><Relationship Id="rId7" Type="http://schemas.openxmlformats.org/officeDocument/2006/relationships/hyperlink" Target="mailto:34@nevatk.ru" TargetMode="External"/><Relationship Id="rId12" Type="http://schemas.openxmlformats.org/officeDocument/2006/relationships/hyperlink" Target="mailto:52@nevatk.ru" TargetMode="External"/><Relationship Id="rId2" Type="http://schemas.openxmlformats.org/officeDocument/2006/relationships/hyperlink" Target="https://nevatk.ru/calc-mini/" TargetMode="Externa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61@nevatk.ru" TargetMode="External"/><Relationship Id="rId11" Type="http://schemas.openxmlformats.org/officeDocument/2006/relationships/hyperlink" Target="mailto:116@nevatk.ru" TargetMode="External"/><Relationship Id="rId5" Type="http://schemas.openxmlformats.org/officeDocument/2006/relationships/hyperlink" Target="mailto:77@nevatk.ru" TargetMode="External"/><Relationship Id="rId15" Type="http://schemas.openxmlformats.org/officeDocument/2006/relationships/drawing" Target="../drawings/drawing5.xml"/><Relationship Id="rId10" Type="http://schemas.openxmlformats.org/officeDocument/2006/relationships/hyperlink" Target="mailto:36@nevatk.ru" TargetMode="External"/><Relationship Id="rId4" Type="http://schemas.openxmlformats.org/officeDocument/2006/relationships/hyperlink" Target="mailto:78@nevatk.ru" TargetMode="External"/><Relationship Id="rId9" Type="http://schemas.openxmlformats.org/officeDocument/2006/relationships/hyperlink" Target="mailto:63@nevatk.ru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34@nevatk.ru" TargetMode="External"/><Relationship Id="rId13" Type="http://schemas.openxmlformats.org/officeDocument/2006/relationships/hyperlink" Target="mailto:52@nevatk.ru" TargetMode="External"/><Relationship Id="rId3" Type="http://schemas.openxmlformats.org/officeDocument/2006/relationships/hyperlink" Target="https://nevatk.ru/calc-mini/" TargetMode="External"/><Relationship Id="rId7" Type="http://schemas.openxmlformats.org/officeDocument/2006/relationships/hyperlink" Target="mailto:61@nevatk.ru" TargetMode="External"/><Relationship Id="rId12" Type="http://schemas.openxmlformats.org/officeDocument/2006/relationships/hyperlink" Target="mailto:116@nevatk.ru" TargetMode="External"/><Relationship Id="rId2" Type="http://schemas.openxmlformats.org/officeDocument/2006/relationships/hyperlink" Target="http://www.nevatk.ru/" TargetMode="External"/><Relationship Id="rId16" Type="http://schemas.openxmlformats.org/officeDocument/2006/relationships/drawing" Target="../drawings/drawing6.xm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77@nevatk.ru" TargetMode="External"/><Relationship Id="rId11" Type="http://schemas.openxmlformats.org/officeDocument/2006/relationships/hyperlink" Target="mailto:36@nevatk.ru" TargetMode="External"/><Relationship Id="rId5" Type="http://schemas.openxmlformats.org/officeDocument/2006/relationships/hyperlink" Target="mailto:78@nevatk.ru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mailto:63@nevatk.ru" TargetMode="External"/><Relationship Id="rId4" Type="http://schemas.openxmlformats.org/officeDocument/2006/relationships/hyperlink" Target="https://nevatk.ru/" TargetMode="External"/><Relationship Id="rId9" Type="http://schemas.openxmlformats.org/officeDocument/2006/relationships/hyperlink" Target="mailto:23@nevatk.ru" TargetMode="External"/><Relationship Id="rId14" Type="http://schemas.openxmlformats.org/officeDocument/2006/relationships/hyperlink" Target="mailto:64@nevatk.ru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23@nevatk.ru" TargetMode="External"/><Relationship Id="rId13" Type="http://schemas.openxmlformats.org/officeDocument/2006/relationships/hyperlink" Target="mailto:64@nevatk.ru" TargetMode="External"/><Relationship Id="rId3" Type="http://schemas.openxmlformats.org/officeDocument/2006/relationships/hyperlink" Target="https://nevatk.ru/" TargetMode="External"/><Relationship Id="rId7" Type="http://schemas.openxmlformats.org/officeDocument/2006/relationships/hyperlink" Target="mailto:34@nevatk.ru" TargetMode="External"/><Relationship Id="rId12" Type="http://schemas.openxmlformats.org/officeDocument/2006/relationships/hyperlink" Target="mailto:52@nevatk.ru" TargetMode="External"/><Relationship Id="rId2" Type="http://schemas.openxmlformats.org/officeDocument/2006/relationships/hyperlink" Target="https://nevatk.ru/calc-mini/" TargetMode="Externa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61@nevatk.ru" TargetMode="External"/><Relationship Id="rId11" Type="http://schemas.openxmlformats.org/officeDocument/2006/relationships/hyperlink" Target="mailto:116@nevatk.ru" TargetMode="External"/><Relationship Id="rId5" Type="http://schemas.openxmlformats.org/officeDocument/2006/relationships/hyperlink" Target="mailto:77@nevatk.ru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mailto:36@nevatk.ru" TargetMode="External"/><Relationship Id="rId4" Type="http://schemas.openxmlformats.org/officeDocument/2006/relationships/hyperlink" Target="mailto:78@nevatk.ru" TargetMode="External"/><Relationship Id="rId9" Type="http://schemas.openxmlformats.org/officeDocument/2006/relationships/hyperlink" Target="mailto:63@nevatk.ru" TargetMode="External"/><Relationship Id="rId1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63@nevatk.ru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mailto:78@nevatk.ru" TargetMode="External"/><Relationship Id="rId7" Type="http://schemas.openxmlformats.org/officeDocument/2006/relationships/hyperlink" Target="mailto:23@nevatk.ru" TargetMode="External"/><Relationship Id="rId12" Type="http://schemas.openxmlformats.org/officeDocument/2006/relationships/hyperlink" Target="mailto:64@nevatk.ru" TargetMode="External"/><Relationship Id="rId2" Type="http://schemas.openxmlformats.org/officeDocument/2006/relationships/hyperlink" Target="https://nevatk.ru/" TargetMode="Externa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34@nevatk.ru" TargetMode="External"/><Relationship Id="rId11" Type="http://schemas.openxmlformats.org/officeDocument/2006/relationships/hyperlink" Target="mailto:52@nevatk.ru" TargetMode="External"/><Relationship Id="rId5" Type="http://schemas.openxmlformats.org/officeDocument/2006/relationships/hyperlink" Target="mailto:61@nevatk.ru" TargetMode="External"/><Relationship Id="rId10" Type="http://schemas.openxmlformats.org/officeDocument/2006/relationships/hyperlink" Target="mailto:116@nevatk.ru" TargetMode="External"/><Relationship Id="rId4" Type="http://schemas.openxmlformats.org/officeDocument/2006/relationships/hyperlink" Target="mailto:77@nevatk.ru" TargetMode="External"/><Relationship Id="rId9" Type="http://schemas.openxmlformats.org/officeDocument/2006/relationships/hyperlink" Target="mailto:36@nevatk.ru" TargetMode="External"/><Relationship Id="rId1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63@nevatk.ru" TargetMode="External"/><Relationship Id="rId13" Type="http://schemas.openxmlformats.org/officeDocument/2006/relationships/printerSettings" Target="../printerSettings/printerSettings9.bin"/><Relationship Id="rId3" Type="http://schemas.openxmlformats.org/officeDocument/2006/relationships/hyperlink" Target="mailto:78@nevatk.ru" TargetMode="External"/><Relationship Id="rId7" Type="http://schemas.openxmlformats.org/officeDocument/2006/relationships/hyperlink" Target="mailto:23@nevatk.ru" TargetMode="External"/><Relationship Id="rId12" Type="http://schemas.openxmlformats.org/officeDocument/2006/relationships/hyperlink" Target="mailto:64@nevatk.ru" TargetMode="External"/><Relationship Id="rId2" Type="http://schemas.openxmlformats.org/officeDocument/2006/relationships/hyperlink" Target="https://nevatk.ru/" TargetMode="External"/><Relationship Id="rId1" Type="http://schemas.openxmlformats.org/officeDocument/2006/relationships/hyperlink" Target="http://www.nevatk.ru/" TargetMode="External"/><Relationship Id="rId6" Type="http://schemas.openxmlformats.org/officeDocument/2006/relationships/hyperlink" Target="mailto:34@nevatk.ru" TargetMode="External"/><Relationship Id="rId11" Type="http://schemas.openxmlformats.org/officeDocument/2006/relationships/hyperlink" Target="mailto:52@nevatk.ru" TargetMode="External"/><Relationship Id="rId5" Type="http://schemas.openxmlformats.org/officeDocument/2006/relationships/hyperlink" Target="mailto:61@nevatk.ru" TargetMode="External"/><Relationship Id="rId10" Type="http://schemas.openxmlformats.org/officeDocument/2006/relationships/hyperlink" Target="mailto:116@nevatk.ru" TargetMode="External"/><Relationship Id="rId4" Type="http://schemas.openxmlformats.org/officeDocument/2006/relationships/hyperlink" Target="mailto:77@nevatk.ru" TargetMode="External"/><Relationship Id="rId9" Type="http://schemas.openxmlformats.org/officeDocument/2006/relationships/hyperlink" Target="mailto:36@nevatk.ru" TargetMode="External"/><Relationship Id="rId14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O147"/>
  <sheetViews>
    <sheetView showGridLines="0" tabSelected="1" zoomScale="85" zoomScaleNormal="85" workbookViewId="0">
      <pane ySplit="7" topLeftCell="A8" activePane="bottomLeft" state="frozen"/>
      <selection activeCell="X44" sqref="X44"/>
      <selection pane="bottomLeft" activeCell="W17" sqref="W17"/>
    </sheetView>
  </sheetViews>
  <sheetFormatPr defaultColWidth="8.7109375" defaultRowHeight="12" x14ac:dyDescent="0.2"/>
  <cols>
    <col min="1" max="1" width="22.42578125" style="1" customWidth="1"/>
    <col min="2" max="2" width="8" style="1" customWidth="1"/>
    <col min="3" max="20" width="8.7109375" style="1" customWidth="1"/>
    <col min="21" max="21" width="7.7109375" style="1" bestFit="1" customWidth="1"/>
    <col min="22" max="29" width="13.42578125" style="1" customWidth="1"/>
    <col min="30" max="30" width="6.85546875" style="1" customWidth="1"/>
    <col min="31" max="16384" width="8.7109375" style="1"/>
  </cols>
  <sheetData>
    <row r="2" spans="1:41" ht="19.5" customHeight="1" x14ac:dyDescent="0.2">
      <c r="A2" s="187" t="s">
        <v>0</v>
      </c>
      <c r="B2" s="187"/>
      <c r="C2" s="187"/>
      <c r="D2" s="199" t="s">
        <v>164</v>
      </c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54"/>
      <c r="S2" s="198" t="s">
        <v>118</v>
      </c>
      <c r="T2" s="198"/>
    </row>
    <row r="3" spans="1:41" ht="19.5" customHeight="1" x14ac:dyDescent="0.2">
      <c r="A3" s="30"/>
      <c r="B3" s="30"/>
      <c r="C3" s="30"/>
      <c r="D3" s="199" t="s">
        <v>172</v>
      </c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7" t="s">
        <v>37</v>
      </c>
      <c r="S3" s="197"/>
      <c r="T3" s="197"/>
    </row>
    <row r="4" spans="1:41" ht="19.5" customHeight="1" thickBot="1" x14ac:dyDescent="0.25">
      <c r="F4" s="150"/>
      <c r="G4" s="150"/>
      <c r="H4" s="150"/>
      <c r="I4" s="150"/>
      <c r="J4" s="150"/>
      <c r="K4" s="150"/>
      <c r="L4" s="151"/>
      <c r="M4" s="151"/>
      <c r="N4" s="151"/>
      <c r="O4" s="152"/>
      <c r="P4" s="152"/>
      <c r="Q4" s="152"/>
      <c r="R4" s="153"/>
      <c r="U4" s="15"/>
      <c r="V4" s="15"/>
      <c r="W4" s="53"/>
      <c r="X4" s="54"/>
      <c r="Y4" s="54"/>
      <c r="Z4" s="54"/>
      <c r="AA4" s="54"/>
      <c r="AB4" s="54"/>
      <c r="AC4" s="54"/>
    </row>
    <row r="5" spans="1:41" ht="13.9" customHeight="1" thickBot="1" x14ac:dyDescent="0.25">
      <c r="A5" s="2"/>
      <c r="B5" s="188" t="s">
        <v>123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90"/>
      <c r="U5" s="202" t="s">
        <v>119</v>
      </c>
      <c r="V5" s="203"/>
      <c r="W5" s="203"/>
      <c r="X5" s="203"/>
      <c r="Y5" s="203"/>
      <c r="Z5" s="203"/>
      <c r="AA5" s="203"/>
      <c r="AB5" s="203"/>
    </row>
    <row r="6" spans="1:41" ht="13.5" customHeight="1" x14ac:dyDescent="0.2">
      <c r="A6" s="9"/>
      <c r="B6" s="209" t="s">
        <v>1</v>
      </c>
      <c r="C6" s="191" t="s">
        <v>81</v>
      </c>
      <c r="D6" s="191" t="s">
        <v>82</v>
      </c>
      <c r="E6" s="191" t="s">
        <v>83</v>
      </c>
      <c r="F6" s="191" t="s">
        <v>84</v>
      </c>
      <c r="G6" s="191" t="s">
        <v>85</v>
      </c>
      <c r="H6" s="191" t="s">
        <v>86</v>
      </c>
      <c r="I6" s="191" t="s">
        <v>87</v>
      </c>
      <c r="J6" s="191" t="s">
        <v>88</v>
      </c>
      <c r="K6" s="204" t="s">
        <v>20</v>
      </c>
      <c r="L6" s="206" t="s">
        <v>89</v>
      </c>
      <c r="M6" s="191" t="s">
        <v>90</v>
      </c>
      <c r="N6" s="191" t="s">
        <v>91</v>
      </c>
      <c r="O6" s="191" t="s">
        <v>92</v>
      </c>
      <c r="P6" s="191" t="s">
        <v>93</v>
      </c>
      <c r="Q6" s="191" t="s">
        <v>94</v>
      </c>
      <c r="R6" s="191" t="s">
        <v>95</v>
      </c>
      <c r="S6" s="191" t="s">
        <v>96</v>
      </c>
      <c r="T6" s="204" t="s">
        <v>97</v>
      </c>
    </row>
    <row r="7" spans="1:41" ht="12.75" customHeight="1" thickBot="1" x14ac:dyDescent="0.25">
      <c r="A7" s="9"/>
      <c r="B7" s="210"/>
      <c r="C7" s="192"/>
      <c r="D7" s="192"/>
      <c r="E7" s="192"/>
      <c r="F7" s="192"/>
      <c r="G7" s="192"/>
      <c r="H7" s="192"/>
      <c r="I7" s="192"/>
      <c r="J7" s="192"/>
      <c r="K7" s="205"/>
      <c r="L7" s="207"/>
      <c r="M7" s="192"/>
      <c r="N7" s="192"/>
      <c r="O7" s="192"/>
      <c r="P7" s="192"/>
      <c r="Q7" s="192"/>
      <c r="R7" s="192"/>
      <c r="S7" s="192"/>
      <c r="T7" s="205"/>
    </row>
    <row r="8" spans="1:41" ht="12.75" x14ac:dyDescent="0.2">
      <c r="A8" s="85" t="s">
        <v>126</v>
      </c>
      <c r="B8" s="100">
        <v>2500</v>
      </c>
      <c r="C8" s="164">
        <v>39.0625</v>
      </c>
      <c r="D8" s="83">
        <v>38.46153846153846</v>
      </c>
      <c r="E8" s="83">
        <v>36.764705882352942</v>
      </c>
      <c r="F8" s="83">
        <v>36.231884057971016</v>
      </c>
      <c r="G8" s="83">
        <v>35.714285714285715</v>
      </c>
      <c r="H8" s="83">
        <v>35.211267605633807</v>
      </c>
      <c r="I8" s="83">
        <v>34.722222222222221</v>
      </c>
      <c r="J8" s="83">
        <v>34.246575342465754</v>
      </c>
      <c r="K8" s="84">
        <v>33.333333333333336</v>
      </c>
      <c r="L8" s="126">
        <f t="shared" ref="L8:L22" si="0">C8*280</f>
        <v>10937.5</v>
      </c>
      <c r="M8" s="127">
        <f t="shared" ref="M8:M27" si="1">D8*280</f>
        <v>10769.23076923077</v>
      </c>
      <c r="N8" s="127">
        <f t="shared" ref="N8:N27" si="2">E8*280</f>
        <v>10294.117647058823</v>
      </c>
      <c r="O8" s="127">
        <f t="shared" ref="O8:O27" si="3">F8*280</f>
        <v>10144.927536231884</v>
      </c>
      <c r="P8" s="127">
        <f t="shared" ref="P8:P27" si="4">G8*280</f>
        <v>10000</v>
      </c>
      <c r="Q8" s="127">
        <f t="shared" ref="Q8:Q27" si="5">H8*280</f>
        <v>9859.1549295774657</v>
      </c>
      <c r="R8" s="127">
        <f t="shared" ref="R8:R27" si="6">I8*280</f>
        <v>9722.2222222222226</v>
      </c>
      <c r="S8" s="127">
        <f t="shared" ref="S8:S27" si="7">J8*280</f>
        <v>9589.0410958904104</v>
      </c>
      <c r="T8" s="128">
        <f t="shared" ref="T8:T27" si="8">K8*280</f>
        <v>9333.3333333333339</v>
      </c>
      <c r="U8" s="125"/>
      <c r="V8" s="50"/>
      <c r="W8" s="71"/>
      <c r="X8" s="4"/>
    </row>
    <row r="9" spans="1:41" ht="12.75" x14ac:dyDescent="0.2">
      <c r="A9" s="75" t="s">
        <v>131</v>
      </c>
      <c r="B9" s="101">
        <v>2500</v>
      </c>
      <c r="C9" s="165">
        <v>26.5</v>
      </c>
      <c r="D9" s="5">
        <v>26</v>
      </c>
      <c r="E9" s="5">
        <v>25.5</v>
      </c>
      <c r="F9" s="5">
        <v>25.1</v>
      </c>
      <c r="G9" s="5">
        <v>25</v>
      </c>
      <c r="H9" s="5">
        <v>24.8</v>
      </c>
      <c r="I9" s="5">
        <v>24.5</v>
      </c>
      <c r="J9" s="5">
        <v>24.1</v>
      </c>
      <c r="K9" s="24">
        <v>23.5</v>
      </c>
      <c r="L9" s="139">
        <f t="shared" si="0"/>
        <v>7420</v>
      </c>
      <c r="M9" s="140">
        <f t="shared" si="1"/>
        <v>7280</v>
      </c>
      <c r="N9" s="140">
        <f t="shared" si="2"/>
        <v>7140</v>
      </c>
      <c r="O9" s="140">
        <f t="shared" si="3"/>
        <v>7028</v>
      </c>
      <c r="P9" s="140">
        <f t="shared" si="4"/>
        <v>7000</v>
      </c>
      <c r="Q9" s="140">
        <f t="shared" si="5"/>
        <v>6944</v>
      </c>
      <c r="R9" s="140">
        <f t="shared" si="6"/>
        <v>6860</v>
      </c>
      <c r="S9" s="140">
        <f t="shared" si="7"/>
        <v>6748</v>
      </c>
      <c r="T9" s="141">
        <f t="shared" si="8"/>
        <v>6580</v>
      </c>
      <c r="U9" s="125"/>
      <c r="V9" s="50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</row>
    <row r="10" spans="1:41" ht="12.75" x14ac:dyDescent="0.2">
      <c r="A10" s="79" t="s">
        <v>2</v>
      </c>
      <c r="B10" s="102">
        <v>800</v>
      </c>
      <c r="C10" s="166">
        <v>21.197000000000003</v>
      </c>
      <c r="D10" s="72">
        <v>20.79</v>
      </c>
      <c r="E10" s="72">
        <v>20.581000000000003</v>
      </c>
      <c r="F10" s="72">
        <v>20.350000000000001</v>
      </c>
      <c r="G10" s="72">
        <v>20.130000000000003</v>
      </c>
      <c r="H10" s="72">
        <v>19.811000000000003</v>
      </c>
      <c r="I10" s="72">
        <v>19.492000000000001</v>
      </c>
      <c r="J10" s="72">
        <v>19.25</v>
      </c>
      <c r="K10" s="73">
        <v>19.019000000000002</v>
      </c>
      <c r="L10" s="129">
        <f t="shared" si="0"/>
        <v>5935.1600000000008</v>
      </c>
      <c r="M10" s="130">
        <f t="shared" si="1"/>
        <v>5821.2</v>
      </c>
      <c r="N10" s="130">
        <f t="shared" si="2"/>
        <v>5762.6800000000012</v>
      </c>
      <c r="O10" s="130">
        <f t="shared" si="3"/>
        <v>5698</v>
      </c>
      <c r="P10" s="130">
        <f t="shared" si="4"/>
        <v>5636.4000000000005</v>
      </c>
      <c r="Q10" s="130">
        <f t="shared" si="5"/>
        <v>5547.0800000000008</v>
      </c>
      <c r="R10" s="130">
        <f t="shared" si="6"/>
        <v>5457.76</v>
      </c>
      <c r="S10" s="130">
        <f t="shared" si="7"/>
        <v>5390</v>
      </c>
      <c r="T10" s="131">
        <f t="shared" si="8"/>
        <v>5325.3200000000006</v>
      </c>
      <c r="U10" s="125"/>
      <c r="V10" s="50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</row>
    <row r="11" spans="1:41" ht="12.75" x14ac:dyDescent="0.2">
      <c r="A11" s="75" t="s">
        <v>3</v>
      </c>
      <c r="B11" s="101">
        <v>800</v>
      </c>
      <c r="C11" s="165">
        <v>17.86</v>
      </c>
      <c r="D11" s="5">
        <v>17.5</v>
      </c>
      <c r="E11" s="5">
        <v>17</v>
      </c>
      <c r="F11" s="5">
        <v>16.920000000000002</v>
      </c>
      <c r="G11" s="5">
        <v>16.579999999999998</v>
      </c>
      <c r="H11" s="5">
        <v>16.29</v>
      </c>
      <c r="I11" s="5">
        <v>16.060000000000002</v>
      </c>
      <c r="J11" s="5">
        <v>15.92</v>
      </c>
      <c r="K11" s="24">
        <v>15.84</v>
      </c>
      <c r="L11" s="139">
        <f t="shared" si="0"/>
        <v>5000.8</v>
      </c>
      <c r="M11" s="140">
        <f t="shared" si="1"/>
        <v>4900</v>
      </c>
      <c r="N11" s="140">
        <f t="shared" si="2"/>
        <v>4760</v>
      </c>
      <c r="O11" s="140">
        <f t="shared" si="3"/>
        <v>4737.6000000000004</v>
      </c>
      <c r="P11" s="140">
        <f t="shared" si="4"/>
        <v>4642.3999999999996</v>
      </c>
      <c r="Q11" s="140">
        <f t="shared" si="5"/>
        <v>4561.2</v>
      </c>
      <c r="R11" s="140">
        <f t="shared" si="6"/>
        <v>4496.8000000000011</v>
      </c>
      <c r="S11" s="140">
        <f t="shared" si="7"/>
        <v>4457.6000000000004</v>
      </c>
      <c r="T11" s="141">
        <f t="shared" si="8"/>
        <v>4435.2</v>
      </c>
      <c r="U11" s="125"/>
      <c r="V11" s="50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</row>
    <row r="12" spans="1:41" ht="12.75" x14ac:dyDescent="0.2">
      <c r="A12" s="79" t="s">
        <v>141</v>
      </c>
      <c r="B12" s="102">
        <v>2500</v>
      </c>
      <c r="C12" s="166">
        <v>25.8</v>
      </c>
      <c r="D12" s="72">
        <v>25.5</v>
      </c>
      <c r="E12" s="72">
        <v>25</v>
      </c>
      <c r="F12" s="72">
        <v>24.9</v>
      </c>
      <c r="G12" s="72">
        <v>24.6</v>
      </c>
      <c r="H12" s="72">
        <v>24.5</v>
      </c>
      <c r="I12" s="72">
        <v>24.35</v>
      </c>
      <c r="J12" s="72">
        <v>24.1</v>
      </c>
      <c r="K12" s="73">
        <v>24</v>
      </c>
      <c r="L12" s="129">
        <f t="shared" si="0"/>
        <v>7224</v>
      </c>
      <c r="M12" s="130">
        <f t="shared" si="1"/>
        <v>7140</v>
      </c>
      <c r="N12" s="130">
        <f t="shared" si="2"/>
        <v>7000</v>
      </c>
      <c r="O12" s="130">
        <f t="shared" si="3"/>
        <v>6972</v>
      </c>
      <c r="P12" s="130">
        <f t="shared" si="4"/>
        <v>6888</v>
      </c>
      <c r="Q12" s="130">
        <f t="shared" si="5"/>
        <v>6860</v>
      </c>
      <c r="R12" s="130">
        <f t="shared" si="6"/>
        <v>6818</v>
      </c>
      <c r="S12" s="130">
        <f t="shared" si="7"/>
        <v>6748</v>
      </c>
      <c r="T12" s="131">
        <f t="shared" si="8"/>
        <v>6720</v>
      </c>
      <c r="U12" s="125"/>
      <c r="V12" s="50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</row>
    <row r="13" spans="1:41" ht="12.75" x14ac:dyDescent="0.2">
      <c r="A13" s="75" t="s">
        <v>127</v>
      </c>
      <c r="B13" s="101">
        <v>2500</v>
      </c>
      <c r="C13" s="165">
        <v>42.5</v>
      </c>
      <c r="D13" s="5">
        <v>42.02</v>
      </c>
      <c r="E13" s="5">
        <v>41.38</v>
      </c>
      <c r="F13" s="5">
        <v>39.6</v>
      </c>
      <c r="G13" s="5">
        <v>39.04</v>
      </c>
      <c r="H13" s="5">
        <v>38.5</v>
      </c>
      <c r="I13" s="5">
        <v>37.97</v>
      </c>
      <c r="J13" s="5">
        <v>37.46</v>
      </c>
      <c r="K13" s="24">
        <v>36.96</v>
      </c>
      <c r="L13" s="139">
        <f t="shared" si="0"/>
        <v>11900</v>
      </c>
      <c r="M13" s="140">
        <f t="shared" si="1"/>
        <v>11765.6</v>
      </c>
      <c r="N13" s="140">
        <f t="shared" si="2"/>
        <v>11586.400000000001</v>
      </c>
      <c r="O13" s="140">
        <f t="shared" si="3"/>
        <v>11088</v>
      </c>
      <c r="P13" s="140">
        <f t="shared" si="4"/>
        <v>10931.199999999999</v>
      </c>
      <c r="Q13" s="140">
        <f t="shared" si="5"/>
        <v>10780</v>
      </c>
      <c r="R13" s="140">
        <f t="shared" si="6"/>
        <v>10631.6</v>
      </c>
      <c r="S13" s="140">
        <f t="shared" si="7"/>
        <v>10488.800000000001</v>
      </c>
      <c r="T13" s="141">
        <f t="shared" si="8"/>
        <v>10348.800000000001</v>
      </c>
      <c r="U13" s="125"/>
      <c r="V13" s="50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</row>
    <row r="14" spans="1:41" ht="12.75" x14ac:dyDescent="0.2">
      <c r="A14" s="79" t="s">
        <v>4</v>
      </c>
      <c r="B14" s="102">
        <v>800</v>
      </c>
      <c r="C14" s="166">
        <v>21</v>
      </c>
      <c r="D14" s="72">
        <v>19.7</v>
      </c>
      <c r="E14" s="72">
        <v>19.5</v>
      </c>
      <c r="F14" s="72">
        <v>19.3</v>
      </c>
      <c r="G14" s="72">
        <v>18.8</v>
      </c>
      <c r="H14" s="72">
        <v>18.5</v>
      </c>
      <c r="I14" s="72">
        <v>18.2</v>
      </c>
      <c r="J14" s="72">
        <v>18</v>
      </c>
      <c r="K14" s="73">
        <v>18</v>
      </c>
      <c r="L14" s="129">
        <f t="shared" si="0"/>
        <v>5880</v>
      </c>
      <c r="M14" s="130">
        <f t="shared" si="1"/>
        <v>5516</v>
      </c>
      <c r="N14" s="130">
        <f t="shared" si="2"/>
        <v>5460</v>
      </c>
      <c r="O14" s="130">
        <f t="shared" si="3"/>
        <v>5404</v>
      </c>
      <c r="P14" s="130">
        <f t="shared" si="4"/>
        <v>5264</v>
      </c>
      <c r="Q14" s="130">
        <f t="shared" si="5"/>
        <v>5180</v>
      </c>
      <c r="R14" s="130">
        <f t="shared" si="6"/>
        <v>5096</v>
      </c>
      <c r="S14" s="130">
        <f t="shared" si="7"/>
        <v>5040</v>
      </c>
      <c r="T14" s="131">
        <f t="shared" si="8"/>
        <v>5040</v>
      </c>
      <c r="U14" s="125"/>
      <c r="V14" s="50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</row>
    <row r="15" spans="1:41" ht="12.75" x14ac:dyDescent="0.2">
      <c r="A15" s="75" t="s">
        <v>154</v>
      </c>
      <c r="B15" s="101">
        <v>3000</v>
      </c>
      <c r="C15" s="165">
        <v>46.265625</v>
      </c>
      <c r="D15" s="5">
        <v>45.634615384615387</v>
      </c>
      <c r="E15" s="5">
        <v>43.852941176470594</v>
      </c>
      <c r="F15" s="5">
        <v>43.29347826086957</v>
      </c>
      <c r="G15" s="5">
        <v>42.75</v>
      </c>
      <c r="H15" s="5">
        <v>42.221830985915503</v>
      </c>
      <c r="I15" s="5">
        <v>41.708333333333336</v>
      </c>
      <c r="J15" s="5">
        <v>41.208904109589042</v>
      </c>
      <c r="K15" s="24">
        <v>40.250000000000007</v>
      </c>
      <c r="L15" s="139">
        <f t="shared" si="0"/>
        <v>12954.375</v>
      </c>
      <c r="M15" s="140">
        <f t="shared" si="1"/>
        <v>12777.692307692309</v>
      </c>
      <c r="N15" s="140">
        <f t="shared" si="2"/>
        <v>12278.823529411766</v>
      </c>
      <c r="O15" s="140">
        <f t="shared" si="3"/>
        <v>12122.17391304348</v>
      </c>
      <c r="P15" s="140">
        <f t="shared" si="4"/>
        <v>11970</v>
      </c>
      <c r="Q15" s="140">
        <f t="shared" si="5"/>
        <v>11822.11267605634</v>
      </c>
      <c r="R15" s="140">
        <f t="shared" si="6"/>
        <v>11678.333333333334</v>
      </c>
      <c r="S15" s="140">
        <f t="shared" si="7"/>
        <v>11538.493150684932</v>
      </c>
      <c r="T15" s="141">
        <f t="shared" si="8"/>
        <v>11270.000000000002</v>
      </c>
      <c r="U15" s="125"/>
      <c r="V15" s="50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</row>
    <row r="16" spans="1:41" ht="12.75" x14ac:dyDescent="0.2">
      <c r="A16" s="79" t="s">
        <v>5</v>
      </c>
      <c r="B16" s="102">
        <v>800</v>
      </c>
      <c r="C16" s="166">
        <v>23.473000000000003</v>
      </c>
      <c r="D16" s="72">
        <v>23.110000000000003</v>
      </c>
      <c r="E16" s="72">
        <v>22.494</v>
      </c>
      <c r="F16" s="72">
        <v>21.943999999999999</v>
      </c>
      <c r="G16" s="72">
        <v>21.614000000000001</v>
      </c>
      <c r="H16" s="72">
        <v>21.284000000000002</v>
      </c>
      <c r="I16" s="72">
        <v>21.009000000000004</v>
      </c>
      <c r="J16" s="72">
        <v>20.613</v>
      </c>
      <c r="K16" s="73">
        <v>20.327000000000002</v>
      </c>
      <c r="L16" s="129">
        <f t="shared" si="0"/>
        <v>6572.4400000000005</v>
      </c>
      <c r="M16" s="130">
        <f t="shared" si="1"/>
        <v>6470.8000000000011</v>
      </c>
      <c r="N16" s="130">
        <f t="shared" si="2"/>
        <v>6298.32</v>
      </c>
      <c r="O16" s="130">
        <f t="shared" si="3"/>
        <v>6144.32</v>
      </c>
      <c r="P16" s="130">
        <f t="shared" si="4"/>
        <v>6051.92</v>
      </c>
      <c r="Q16" s="130">
        <f t="shared" si="5"/>
        <v>5959.52</v>
      </c>
      <c r="R16" s="130">
        <f t="shared" si="6"/>
        <v>5882.5200000000013</v>
      </c>
      <c r="S16" s="130">
        <f t="shared" si="7"/>
        <v>5771.6399999999994</v>
      </c>
      <c r="T16" s="131">
        <f t="shared" si="8"/>
        <v>5691.56</v>
      </c>
      <c r="U16" s="125"/>
      <c r="V16" s="50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</row>
    <row r="17" spans="1:40" ht="12.75" x14ac:dyDescent="0.2">
      <c r="A17" s="75" t="s">
        <v>128</v>
      </c>
      <c r="B17" s="101">
        <v>2500</v>
      </c>
      <c r="C17" s="165">
        <v>40</v>
      </c>
      <c r="D17" s="5">
        <v>39.5</v>
      </c>
      <c r="E17" s="5">
        <v>39</v>
      </c>
      <c r="F17" s="5">
        <v>38.5</v>
      </c>
      <c r="G17" s="5">
        <v>38</v>
      </c>
      <c r="H17" s="5">
        <v>37.5</v>
      </c>
      <c r="I17" s="5">
        <v>37.5</v>
      </c>
      <c r="J17" s="5">
        <v>37</v>
      </c>
      <c r="K17" s="24">
        <v>36.5</v>
      </c>
      <c r="L17" s="139">
        <f t="shared" si="0"/>
        <v>11200</v>
      </c>
      <c r="M17" s="140">
        <f t="shared" si="1"/>
        <v>11060</v>
      </c>
      <c r="N17" s="140">
        <f t="shared" si="2"/>
        <v>10920</v>
      </c>
      <c r="O17" s="140">
        <f t="shared" si="3"/>
        <v>10780</v>
      </c>
      <c r="P17" s="140">
        <f t="shared" si="4"/>
        <v>10640</v>
      </c>
      <c r="Q17" s="140">
        <f t="shared" si="5"/>
        <v>10500</v>
      </c>
      <c r="R17" s="140">
        <f t="shared" si="6"/>
        <v>10500</v>
      </c>
      <c r="S17" s="140">
        <f t="shared" si="7"/>
        <v>10360</v>
      </c>
      <c r="T17" s="141">
        <f t="shared" si="8"/>
        <v>10220</v>
      </c>
      <c r="U17" s="125"/>
      <c r="V17" s="50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</row>
    <row r="18" spans="1:40" ht="12.75" x14ac:dyDescent="0.2">
      <c r="A18" s="79" t="s">
        <v>129</v>
      </c>
      <c r="B18" s="102">
        <v>3000</v>
      </c>
      <c r="C18" s="166">
        <v>57.323181818181823</v>
      </c>
      <c r="D18" s="72">
        <v>55.417105263157893</v>
      </c>
      <c r="E18" s="72">
        <v>53.64025423728814</v>
      </c>
      <c r="F18" s="72">
        <v>52.796250000000008</v>
      </c>
      <c r="G18" s="72">
        <v>51.979918032786898</v>
      </c>
      <c r="H18" s="72">
        <v>51.189919354838715</v>
      </c>
      <c r="I18" s="72">
        <v>50.425000000000004</v>
      </c>
      <c r="J18" s="72">
        <v>49.683984375000001</v>
      </c>
      <c r="K18" s="73">
        <v>47.593656716417925</v>
      </c>
      <c r="L18" s="129">
        <f t="shared" si="0"/>
        <v>16050.49090909091</v>
      </c>
      <c r="M18" s="130">
        <f t="shared" si="1"/>
        <v>15516.78947368421</v>
      </c>
      <c r="N18" s="130">
        <f t="shared" si="2"/>
        <v>15019.271186440679</v>
      </c>
      <c r="O18" s="130">
        <f t="shared" si="3"/>
        <v>14782.950000000003</v>
      </c>
      <c r="P18" s="130">
        <f t="shared" si="4"/>
        <v>14554.377049180332</v>
      </c>
      <c r="Q18" s="130">
        <f t="shared" si="5"/>
        <v>14333.177419354841</v>
      </c>
      <c r="R18" s="130">
        <f t="shared" si="6"/>
        <v>14119.000000000002</v>
      </c>
      <c r="S18" s="130">
        <f t="shared" si="7"/>
        <v>13911.515625</v>
      </c>
      <c r="T18" s="131">
        <f t="shared" si="8"/>
        <v>13326.223880597019</v>
      </c>
      <c r="U18" s="125"/>
      <c r="V18" s="50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</row>
    <row r="19" spans="1:40" ht="12.75" x14ac:dyDescent="0.2">
      <c r="A19" s="75" t="s">
        <v>160</v>
      </c>
      <c r="B19" s="101">
        <v>1000</v>
      </c>
      <c r="C19" s="165">
        <v>23.475000000000005</v>
      </c>
      <c r="D19" s="5">
        <v>23.329787234042552</v>
      </c>
      <c r="E19" s="5">
        <v>23.186619718309863</v>
      </c>
      <c r="F19" s="5">
        <v>22.906250000000004</v>
      </c>
      <c r="G19" s="5">
        <v>22.63356164383562</v>
      </c>
      <c r="H19" s="5">
        <v>22.368243243243246</v>
      </c>
      <c r="I19" s="5">
        <v>22.11</v>
      </c>
      <c r="J19" s="5">
        <v>21.613636363636367</v>
      </c>
      <c r="K19" s="24">
        <v>20.915625000000002</v>
      </c>
      <c r="L19" s="139">
        <f t="shared" si="0"/>
        <v>6573.0000000000018</v>
      </c>
      <c r="M19" s="140">
        <f t="shared" si="1"/>
        <v>6532.3404255319147</v>
      </c>
      <c r="N19" s="140">
        <f t="shared" si="2"/>
        <v>6492.2535211267614</v>
      </c>
      <c r="O19" s="140">
        <f t="shared" si="3"/>
        <v>6413.7500000000009</v>
      </c>
      <c r="P19" s="140">
        <f t="shared" si="4"/>
        <v>6337.3972602739732</v>
      </c>
      <c r="Q19" s="140">
        <f t="shared" si="5"/>
        <v>6263.1081081081084</v>
      </c>
      <c r="R19" s="140">
        <f t="shared" si="6"/>
        <v>6190.8</v>
      </c>
      <c r="S19" s="140">
        <f t="shared" si="7"/>
        <v>6051.8181818181829</v>
      </c>
      <c r="T19" s="141">
        <f t="shared" si="8"/>
        <v>5856.3750000000009</v>
      </c>
      <c r="U19" s="125"/>
      <c r="V19" s="50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</row>
    <row r="20" spans="1:40" ht="12.75" x14ac:dyDescent="0.2">
      <c r="A20" s="79" t="s">
        <v>132</v>
      </c>
      <c r="B20" s="102">
        <v>2500</v>
      </c>
      <c r="C20" s="166">
        <v>26.064650390625005</v>
      </c>
      <c r="D20" s="72">
        <v>25.761608653846157</v>
      </c>
      <c r="E20" s="72">
        <v>24.905961397058832</v>
      </c>
      <c r="F20" s="72">
        <v>24.63727989130436</v>
      </c>
      <c r="G20" s="72">
        <v>24.37627500000001</v>
      </c>
      <c r="H20" s="72">
        <v>24.122622359154938</v>
      </c>
      <c r="I20" s="72">
        <v>23.876015625000004</v>
      </c>
      <c r="J20" s="72">
        <v>23.636165239726033</v>
      </c>
      <c r="K20" s="73">
        <v>23.175652500000009</v>
      </c>
      <c r="L20" s="129">
        <f t="shared" si="0"/>
        <v>7298.1021093750014</v>
      </c>
      <c r="M20" s="130">
        <f t="shared" si="1"/>
        <v>7213.2504230769237</v>
      </c>
      <c r="N20" s="130">
        <f t="shared" si="2"/>
        <v>6973.6691911764729</v>
      </c>
      <c r="O20" s="130">
        <f t="shared" si="3"/>
        <v>6898.4383695652205</v>
      </c>
      <c r="P20" s="130">
        <f t="shared" si="4"/>
        <v>6825.3570000000027</v>
      </c>
      <c r="Q20" s="130">
        <f t="shared" si="5"/>
        <v>6754.3342605633825</v>
      </c>
      <c r="R20" s="130">
        <f t="shared" si="6"/>
        <v>6685.2843750000011</v>
      </c>
      <c r="S20" s="130">
        <f t="shared" si="7"/>
        <v>6618.1262671232889</v>
      </c>
      <c r="T20" s="131">
        <f t="shared" si="8"/>
        <v>6489.1827000000021</v>
      </c>
      <c r="U20" s="125"/>
      <c r="V20" s="50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</row>
    <row r="21" spans="1:40" ht="12.75" x14ac:dyDescent="0.2">
      <c r="A21" s="75" t="s">
        <v>7</v>
      </c>
      <c r="B21" s="101">
        <v>800</v>
      </c>
      <c r="C21" s="165">
        <v>17.600000000000001</v>
      </c>
      <c r="D21" s="5">
        <v>17</v>
      </c>
      <c r="E21" s="5">
        <v>16.8</v>
      </c>
      <c r="F21" s="5">
        <v>16.7</v>
      </c>
      <c r="G21" s="5">
        <v>16.399999999999999</v>
      </c>
      <c r="H21" s="5">
        <v>16.100000000000001</v>
      </c>
      <c r="I21" s="5">
        <v>16.100000000000001</v>
      </c>
      <c r="J21" s="5">
        <v>16</v>
      </c>
      <c r="K21" s="24">
        <v>16</v>
      </c>
      <c r="L21" s="139">
        <f t="shared" si="0"/>
        <v>4928</v>
      </c>
      <c r="M21" s="140">
        <f t="shared" si="1"/>
        <v>4760</v>
      </c>
      <c r="N21" s="140">
        <f t="shared" si="2"/>
        <v>4704</v>
      </c>
      <c r="O21" s="140">
        <f t="shared" si="3"/>
        <v>4676</v>
      </c>
      <c r="P21" s="140">
        <f t="shared" si="4"/>
        <v>4592</v>
      </c>
      <c r="Q21" s="140">
        <f t="shared" si="5"/>
        <v>4508</v>
      </c>
      <c r="R21" s="140">
        <f t="shared" si="6"/>
        <v>4508</v>
      </c>
      <c r="S21" s="140">
        <f t="shared" si="7"/>
        <v>4480</v>
      </c>
      <c r="T21" s="141">
        <f t="shared" si="8"/>
        <v>4480</v>
      </c>
      <c r="U21" s="125"/>
      <c r="V21" s="50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</row>
    <row r="22" spans="1:40" ht="12.75" x14ac:dyDescent="0.2">
      <c r="A22" s="79" t="s">
        <v>130</v>
      </c>
      <c r="B22" s="102">
        <v>2500</v>
      </c>
      <c r="C22" s="166">
        <v>35</v>
      </c>
      <c r="D22" s="72">
        <v>34.799999999999997</v>
      </c>
      <c r="E22" s="72">
        <v>34.700000000000003</v>
      </c>
      <c r="F22" s="72">
        <v>34.200000000000003</v>
      </c>
      <c r="G22" s="72">
        <v>33.6</v>
      </c>
      <c r="H22" s="72">
        <v>33.5</v>
      </c>
      <c r="I22" s="72">
        <v>33.299999999999997</v>
      </c>
      <c r="J22" s="72">
        <v>33</v>
      </c>
      <c r="K22" s="73">
        <v>33</v>
      </c>
      <c r="L22" s="129">
        <f t="shared" si="0"/>
        <v>9800</v>
      </c>
      <c r="M22" s="130">
        <f t="shared" si="1"/>
        <v>9744</v>
      </c>
      <c r="N22" s="130">
        <f t="shared" si="2"/>
        <v>9716</v>
      </c>
      <c r="O22" s="130">
        <f t="shared" si="3"/>
        <v>9576</v>
      </c>
      <c r="P22" s="130">
        <f t="shared" si="4"/>
        <v>9408</v>
      </c>
      <c r="Q22" s="130">
        <f t="shared" si="5"/>
        <v>9380</v>
      </c>
      <c r="R22" s="130">
        <f t="shared" si="6"/>
        <v>9324</v>
      </c>
      <c r="S22" s="130">
        <f t="shared" si="7"/>
        <v>9240</v>
      </c>
      <c r="T22" s="131">
        <f t="shared" si="8"/>
        <v>9240</v>
      </c>
      <c r="U22" s="125"/>
      <c r="V22" s="50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</row>
    <row r="23" spans="1:40" ht="12.75" x14ac:dyDescent="0.2">
      <c r="A23" s="75" t="s">
        <v>133</v>
      </c>
      <c r="B23" s="101">
        <v>2500</v>
      </c>
      <c r="C23" s="165">
        <v>22</v>
      </c>
      <c r="D23" s="5">
        <v>21.3</v>
      </c>
      <c r="E23" s="5">
        <v>21.2</v>
      </c>
      <c r="F23" s="5">
        <v>21</v>
      </c>
      <c r="G23" s="5">
        <v>20.5</v>
      </c>
      <c r="H23" s="5">
        <v>20.3</v>
      </c>
      <c r="I23" s="5">
        <v>20</v>
      </c>
      <c r="J23" s="5">
        <v>20</v>
      </c>
      <c r="K23" s="24">
        <v>20</v>
      </c>
      <c r="L23" s="139">
        <f t="shared" ref="L23" si="9">C23*280</f>
        <v>6160</v>
      </c>
      <c r="M23" s="140">
        <f t="shared" si="1"/>
        <v>5964</v>
      </c>
      <c r="N23" s="140">
        <f t="shared" si="2"/>
        <v>5936</v>
      </c>
      <c r="O23" s="140">
        <f t="shared" si="3"/>
        <v>5880</v>
      </c>
      <c r="P23" s="140">
        <f t="shared" si="4"/>
        <v>5740</v>
      </c>
      <c r="Q23" s="140">
        <f t="shared" si="5"/>
        <v>5684</v>
      </c>
      <c r="R23" s="140">
        <f t="shared" si="6"/>
        <v>5600</v>
      </c>
      <c r="S23" s="140">
        <f t="shared" si="7"/>
        <v>5600</v>
      </c>
      <c r="T23" s="141">
        <f t="shared" si="8"/>
        <v>5600</v>
      </c>
      <c r="U23" s="125"/>
      <c r="V23" s="50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</row>
    <row r="24" spans="1:40" ht="12.75" x14ac:dyDescent="0.2">
      <c r="A24" s="79" t="s">
        <v>8</v>
      </c>
      <c r="B24" s="102">
        <v>800</v>
      </c>
      <c r="C24" s="166">
        <v>21</v>
      </c>
      <c r="D24" s="72">
        <v>20.9</v>
      </c>
      <c r="E24" s="72">
        <v>20.5</v>
      </c>
      <c r="F24" s="72">
        <v>20.2</v>
      </c>
      <c r="G24" s="72">
        <v>19.55</v>
      </c>
      <c r="H24" s="72">
        <v>19.309999999999999</v>
      </c>
      <c r="I24" s="72">
        <v>19</v>
      </c>
      <c r="J24" s="72">
        <v>18.72</v>
      </c>
      <c r="K24" s="73">
        <v>18.45</v>
      </c>
      <c r="L24" s="129">
        <f t="shared" ref="L24:L27" si="10">C24*280</f>
        <v>5880</v>
      </c>
      <c r="M24" s="130">
        <f t="shared" si="1"/>
        <v>5852</v>
      </c>
      <c r="N24" s="130">
        <f t="shared" si="2"/>
        <v>5740</v>
      </c>
      <c r="O24" s="130">
        <f t="shared" si="3"/>
        <v>5656</v>
      </c>
      <c r="P24" s="130">
        <f t="shared" si="4"/>
        <v>5474</v>
      </c>
      <c r="Q24" s="130">
        <f t="shared" si="5"/>
        <v>5406.7999999999993</v>
      </c>
      <c r="R24" s="130">
        <f t="shared" si="6"/>
        <v>5320</v>
      </c>
      <c r="S24" s="130">
        <f t="shared" si="7"/>
        <v>5241.5999999999995</v>
      </c>
      <c r="T24" s="131">
        <f t="shared" si="8"/>
        <v>5166</v>
      </c>
      <c r="U24" s="125"/>
      <c r="V24" s="50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</row>
    <row r="25" spans="1:40" ht="12.75" x14ac:dyDescent="0.2">
      <c r="A25" s="75" t="s">
        <v>9</v>
      </c>
      <c r="B25" s="101">
        <v>800</v>
      </c>
      <c r="C25" s="165">
        <v>22.5</v>
      </c>
      <c r="D25" s="5">
        <v>22.1</v>
      </c>
      <c r="E25" s="5">
        <v>21.5</v>
      </c>
      <c r="F25" s="5">
        <v>20.8</v>
      </c>
      <c r="G25" s="5">
        <v>20.6</v>
      </c>
      <c r="H25" s="5">
        <v>20.3</v>
      </c>
      <c r="I25" s="5">
        <v>20.100000000000001</v>
      </c>
      <c r="J25" s="5">
        <v>20</v>
      </c>
      <c r="K25" s="24">
        <v>20</v>
      </c>
      <c r="L25" s="139">
        <f t="shared" si="10"/>
        <v>6300</v>
      </c>
      <c r="M25" s="140">
        <f t="shared" si="1"/>
        <v>6188</v>
      </c>
      <c r="N25" s="140">
        <f t="shared" si="2"/>
        <v>6020</v>
      </c>
      <c r="O25" s="140">
        <f t="shared" si="3"/>
        <v>5824</v>
      </c>
      <c r="P25" s="140">
        <f t="shared" si="4"/>
        <v>5768</v>
      </c>
      <c r="Q25" s="140">
        <f t="shared" si="5"/>
        <v>5684</v>
      </c>
      <c r="R25" s="140">
        <f t="shared" si="6"/>
        <v>5628</v>
      </c>
      <c r="S25" s="140">
        <f t="shared" si="7"/>
        <v>5600</v>
      </c>
      <c r="T25" s="141">
        <f t="shared" si="8"/>
        <v>5600</v>
      </c>
      <c r="U25" s="125"/>
      <c r="V25" s="50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</row>
    <row r="26" spans="1:40" ht="12.75" x14ac:dyDescent="0.2">
      <c r="A26" s="79" t="s">
        <v>10</v>
      </c>
      <c r="B26" s="102">
        <v>750</v>
      </c>
      <c r="C26" s="166">
        <v>16.5</v>
      </c>
      <c r="D26" s="72">
        <v>16</v>
      </c>
      <c r="E26" s="72">
        <v>15.5</v>
      </c>
      <c r="F26" s="72">
        <v>15</v>
      </c>
      <c r="G26" s="72">
        <v>15</v>
      </c>
      <c r="H26" s="72">
        <v>14.7</v>
      </c>
      <c r="I26" s="72">
        <v>14.5</v>
      </c>
      <c r="J26" s="72">
        <v>14.5</v>
      </c>
      <c r="K26" s="73">
        <v>14.5</v>
      </c>
      <c r="L26" s="129">
        <f t="shared" si="10"/>
        <v>4620</v>
      </c>
      <c r="M26" s="130">
        <f t="shared" si="1"/>
        <v>4480</v>
      </c>
      <c r="N26" s="130">
        <f t="shared" si="2"/>
        <v>4340</v>
      </c>
      <c r="O26" s="130">
        <f t="shared" si="3"/>
        <v>4200</v>
      </c>
      <c r="P26" s="130">
        <f t="shared" si="4"/>
        <v>4200</v>
      </c>
      <c r="Q26" s="130">
        <f t="shared" si="5"/>
        <v>4116</v>
      </c>
      <c r="R26" s="130">
        <f t="shared" si="6"/>
        <v>4060</v>
      </c>
      <c r="S26" s="130">
        <f t="shared" si="7"/>
        <v>4060</v>
      </c>
      <c r="T26" s="131">
        <f t="shared" si="8"/>
        <v>4060</v>
      </c>
      <c r="U26" s="125"/>
      <c r="V26" s="50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</row>
    <row r="27" spans="1:40" ht="13.5" thickBot="1" x14ac:dyDescent="0.25">
      <c r="A27" s="243" t="s">
        <v>148</v>
      </c>
      <c r="B27" s="244">
        <v>2500</v>
      </c>
      <c r="C27" s="245">
        <v>20.5</v>
      </c>
      <c r="D27" s="103">
        <v>20.5</v>
      </c>
      <c r="E27" s="103">
        <v>19.600000000000001</v>
      </c>
      <c r="F27" s="103">
        <v>19.399999999999999</v>
      </c>
      <c r="G27" s="103">
        <v>19.2</v>
      </c>
      <c r="H27" s="103">
        <v>19</v>
      </c>
      <c r="I27" s="103">
        <v>18.7</v>
      </c>
      <c r="J27" s="103">
        <v>18.5</v>
      </c>
      <c r="K27" s="246">
        <v>18.5</v>
      </c>
      <c r="L27" s="142">
        <f t="shared" si="10"/>
        <v>5740</v>
      </c>
      <c r="M27" s="143">
        <f t="shared" si="1"/>
        <v>5740</v>
      </c>
      <c r="N27" s="143">
        <f t="shared" si="2"/>
        <v>5488</v>
      </c>
      <c r="O27" s="143">
        <f t="shared" si="3"/>
        <v>5432</v>
      </c>
      <c r="P27" s="143">
        <f t="shared" si="4"/>
        <v>5376</v>
      </c>
      <c r="Q27" s="143">
        <f t="shared" si="5"/>
        <v>5320</v>
      </c>
      <c r="R27" s="143">
        <f t="shared" si="6"/>
        <v>5236</v>
      </c>
      <c r="S27" s="143">
        <f t="shared" si="7"/>
        <v>5180</v>
      </c>
      <c r="T27" s="144">
        <f t="shared" si="8"/>
        <v>5180</v>
      </c>
      <c r="U27" s="125"/>
      <c r="V27" s="50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</row>
    <row r="28" spans="1:40" ht="23.25" customHeight="1" thickBot="1" x14ac:dyDescent="0.25">
      <c r="A28" s="110" t="s">
        <v>157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135"/>
      <c r="M28" s="135"/>
      <c r="N28" s="135"/>
      <c r="O28" s="135"/>
      <c r="P28" s="135"/>
      <c r="Q28" s="135"/>
      <c r="R28" s="135"/>
      <c r="S28" s="135"/>
      <c r="T28" s="135"/>
      <c r="U28" s="125"/>
      <c r="V28" s="3"/>
      <c r="W28" s="3"/>
    </row>
    <row r="29" spans="1:40" ht="12.75" x14ac:dyDescent="0.2">
      <c r="A29" s="111" t="s">
        <v>11</v>
      </c>
      <c r="B29" s="146">
        <v>5000</v>
      </c>
      <c r="C29" s="113">
        <v>42.472999999999999</v>
      </c>
      <c r="D29" s="113">
        <v>42.11</v>
      </c>
      <c r="E29" s="113">
        <v>41.494</v>
      </c>
      <c r="F29" s="113">
        <v>40.944000000000003</v>
      </c>
      <c r="G29" s="113">
        <v>40.614000000000004</v>
      </c>
      <c r="H29" s="113">
        <v>40.284000000000006</v>
      </c>
      <c r="I29" s="113">
        <v>40.009</v>
      </c>
      <c r="J29" s="113">
        <v>39.613</v>
      </c>
      <c r="K29" s="113">
        <v>39.326999999999998</v>
      </c>
      <c r="L29" s="136">
        <f t="shared" ref="L29:L37" si="11">C29*280</f>
        <v>11892.44</v>
      </c>
      <c r="M29" s="137">
        <f t="shared" ref="M29:M37" si="12">D29*280</f>
        <v>11790.8</v>
      </c>
      <c r="N29" s="137">
        <f t="shared" ref="N29:N37" si="13">E29*280</f>
        <v>11618.32</v>
      </c>
      <c r="O29" s="137">
        <f t="shared" ref="O29:O37" si="14">F29*280</f>
        <v>11464.320000000002</v>
      </c>
      <c r="P29" s="137">
        <f t="shared" ref="P29:P37" si="15">G29*280</f>
        <v>11371.920000000002</v>
      </c>
      <c r="Q29" s="137">
        <f t="shared" ref="Q29:Q37" si="16">H29*280</f>
        <v>11279.520000000002</v>
      </c>
      <c r="R29" s="137">
        <f t="shared" ref="R29:R37" si="17">I29*280</f>
        <v>11202.52</v>
      </c>
      <c r="S29" s="137">
        <f t="shared" ref="S29:S37" si="18">J29*280</f>
        <v>11091.64</v>
      </c>
      <c r="T29" s="138">
        <f t="shared" ref="T29:T37" si="19">K29*280</f>
        <v>11011.56</v>
      </c>
      <c r="U29" s="125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145"/>
      <c r="AH29" s="145"/>
      <c r="AI29" s="145"/>
      <c r="AJ29" s="145"/>
      <c r="AK29" s="145"/>
      <c r="AL29" s="145"/>
      <c r="AM29" s="145"/>
      <c r="AN29" s="145"/>
    </row>
    <row r="30" spans="1:40" ht="12.75" x14ac:dyDescent="0.2">
      <c r="A30" s="80" t="s">
        <v>12</v>
      </c>
      <c r="B30" s="147">
        <v>6000</v>
      </c>
      <c r="C30" s="72">
        <v>48.472999999999999</v>
      </c>
      <c r="D30" s="72">
        <v>48.11</v>
      </c>
      <c r="E30" s="72">
        <v>47.494</v>
      </c>
      <c r="F30" s="72">
        <v>46.944000000000003</v>
      </c>
      <c r="G30" s="72">
        <v>46.614000000000004</v>
      </c>
      <c r="H30" s="72">
        <v>46.284000000000006</v>
      </c>
      <c r="I30" s="72">
        <v>46.009</v>
      </c>
      <c r="J30" s="72">
        <v>45.613</v>
      </c>
      <c r="K30" s="72">
        <v>45.326999999999998</v>
      </c>
      <c r="L30" s="129">
        <f t="shared" si="11"/>
        <v>13572.44</v>
      </c>
      <c r="M30" s="130">
        <f t="shared" si="12"/>
        <v>13470.8</v>
      </c>
      <c r="N30" s="130">
        <f t="shared" si="13"/>
        <v>13298.32</v>
      </c>
      <c r="O30" s="130">
        <f t="shared" si="14"/>
        <v>13144.320000000002</v>
      </c>
      <c r="P30" s="130">
        <f t="shared" si="15"/>
        <v>13051.920000000002</v>
      </c>
      <c r="Q30" s="130">
        <f t="shared" si="16"/>
        <v>12959.520000000002</v>
      </c>
      <c r="R30" s="130">
        <f t="shared" si="17"/>
        <v>12882.52</v>
      </c>
      <c r="S30" s="130">
        <f t="shared" si="18"/>
        <v>12771.64</v>
      </c>
      <c r="T30" s="131">
        <f t="shared" si="19"/>
        <v>12691.56</v>
      </c>
      <c r="U30" s="125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145"/>
      <c r="AH30" s="145"/>
      <c r="AI30" s="145"/>
      <c r="AJ30" s="145"/>
      <c r="AK30" s="145"/>
      <c r="AL30" s="145"/>
      <c r="AM30" s="145"/>
      <c r="AN30" s="145"/>
    </row>
    <row r="31" spans="1:40" ht="12.75" x14ac:dyDescent="0.2">
      <c r="A31" s="81" t="s">
        <v>13</v>
      </c>
      <c r="B31" s="148">
        <v>5000</v>
      </c>
      <c r="C31" s="5">
        <v>42.472999999999999</v>
      </c>
      <c r="D31" s="5">
        <v>42.11</v>
      </c>
      <c r="E31" s="5">
        <v>41.494</v>
      </c>
      <c r="F31" s="5">
        <v>40.944000000000003</v>
      </c>
      <c r="G31" s="5">
        <v>40.614000000000004</v>
      </c>
      <c r="H31" s="5">
        <v>40.284000000000006</v>
      </c>
      <c r="I31" s="5">
        <v>40.009</v>
      </c>
      <c r="J31" s="5">
        <v>39.613</v>
      </c>
      <c r="K31" s="5">
        <v>39.326999999999998</v>
      </c>
      <c r="L31" s="139">
        <f t="shared" si="11"/>
        <v>11892.44</v>
      </c>
      <c r="M31" s="140">
        <f t="shared" si="12"/>
        <v>11790.8</v>
      </c>
      <c r="N31" s="140">
        <f t="shared" si="13"/>
        <v>11618.32</v>
      </c>
      <c r="O31" s="140">
        <f t="shared" si="14"/>
        <v>11464.320000000002</v>
      </c>
      <c r="P31" s="140">
        <f t="shared" si="15"/>
        <v>11371.920000000002</v>
      </c>
      <c r="Q31" s="140">
        <f t="shared" si="16"/>
        <v>11279.520000000002</v>
      </c>
      <c r="R31" s="140">
        <f t="shared" si="17"/>
        <v>11202.52</v>
      </c>
      <c r="S31" s="140">
        <f t="shared" si="18"/>
        <v>11091.64</v>
      </c>
      <c r="T31" s="141">
        <f t="shared" si="19"/>
        <v>11011.56</v>
      </c>
      <c r="U31" s="125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145"/>
      <c r="AH31" s="145"/>
      <c r="AI31" s="145"/>
      <c r="AJ31" s="145"/>
      <c r="AK31" s="145"/>
      <c r="AL31" s="145"/>
      <c r="AM31" s="145"/>
      <c r="AN31" s="145"/>
    </row>
    <row r="32" spans="1:40" ht="12.75" x14ac:dyDescent="0.2">
      <c r="A32" s="80" t="s">
        <v>14</v>
      </c>
      <c r="B32" s="147">
        <v>5000</v>
      </c>
      <c r="C32" s="72">
        <v>42.472999999999999</v>
      </c>
      <c r="D32" s="72">
        <v>42.11</v>
      </c>
      <c r="E32" s="72">
        <v>41.494</v>
      </c>
      <c r="F32" s="72">
        <v>40.944000000000003</v>
      </c>
      <c r="G32" s="72">
        <v>40.614000000000004</v>
      </c>
      <c r="H32" s="72">
        <v>40.284000000000006</v>
      </c>
      <c r="I32" s="72">
        <v>40.009</v>
      </c>
      <c r="J32" s="72">
        <v>39.613</v>
      </c>
      <c r="K32" s="72">
        <v>39.326999999999998</v>
      </c>
      <c r="L32" s="129">
        <f t="shared" si="11"/>
        <v>11892.44</v>
      </c>
      <c r="M32" s="130">
        <f t="shared" si="12"/>
        <v>11790.8</v>
      </c>
      <c r="N32" s="130">
        <f t="shared" si="13"/>
        <v>11618.32</v>
      </c>
      <c r="O32" s="130">
        <f t="shared" si="14"/>
        <v>11464.320000000002</v>
      </c>
      <c r="P32" s="130">
        <f t="shared" si="15"/>
        <v>11371.920000000002</v>
      </c>
      <c r="Q32" s="130">
        <f t="shared" si="16"/>
        <v>11279.520000000002</v>
      </c>
      <c r="R32" s="130">
        <f t="shared" si="17"/>
        <v>11202.52</v>
      </c>
      <c r="S32" s="130">
        <f t="shared" si="18"/>
        <v>11091.64</v>
      </c>
      <c r="T32" s="131">
        <f t="shared" si="19"/>
        <v>11011.56</v>
      </c>
      <c r="U32" s="125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145"/>
      <c r="AH32" s="145"/>
      <c r="AI32" s="145"/>
      <c r="AJ32" s="145"/>
      <c r="AK32" s="145"/>
      <c r="AL32" s="145"/>
      <c r="AM32" s="145"/>
      <c r="AN32" s="145"/>
    </row>
    <row r="33" spans="1:40" ht="12.75" x14ac:dyDescent="0.2">
      <c r="A33" s="81" t="s">
        <v>15</v>
      </c>
      <c r="B33" s="148">
        <v>7000</v>
      </c>
      <c r="C33" s="5">
        <v>63.472999999999999</v>
      </c>
      <c r="D33" s="5">
        <v>63.11</v>
      </c>
      <c r="E33" s="5">
        <v>62.494</v>
      </c>
      <c r="F33" s="5">
        <v>61.944000000000003</v>
      </c>
      <c r="G33" s="5">
        <v>61.614000000000004</v>
      </c>
      <c r="H33" s="5">
        <v>61.284000000000006</v>
      </c>
      <c r="I33" s="5">
        <v>61.009</v>
      </c>
      <c r="J33" s="5">
        <v>60.613</v>
      </c>
      <c r="K33" s="5">
        <v>60.326999999999998</v>
      </c>
      <c r="L33" s="139">
        <f t="shared" si="11"/>
        <v>17772.439999999999</v>
      </c>
      <c r="M33" s="140">
        <f t="shared" si="12"/>
        <v>17670.8</v>
      </c>
      <c r="N33" s="140">
        <f t="shared" si="13"/>
        <v>17498.32</v>
      </c>
      <c r="O33" s="140">
        <f t="shared" si="14"/>
        <v>17344.32</v>
      </c>
      <c r="P33" s="140">
        <f t="shared" si="15"/>
        <v>17251.920000000002</v>
      </c>
      <c r="Q33" s="140">
        <f t="shared" si="16"/>
        <v>17159.52</v>
      </c>
      <c r="R33" s="140">
        <f t="shared" si="17"/>
        <v>17082.52</v>
      </c>
      <c r="S33" s="140">
        <f t="shared" si="18"/>
        <v>16971.64</v>
      </c>
      <c r="T33" s="141">
        <f t="shared" si="19"/>
        <v>16891.559999999998</v>
      </c>
      <c r="U33" s="125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145"/>
      <c r="AH33" s="145"/>
      <c r="AI33" s="145"/>
      <c r="AJ33" s="145"/>
      <c r="AK33" s="145"/>
      <c r="AL33" s="145"/>
      <c r="AM33" s="145"/>
      <c r="AN33" s="145"/>
    </row>
    <row r="34" spans="1:40" ht="12.75" x14ac:dyDescent="0.2">
      <c r="A34" s="80" t="s">
        <v>16</v>
      </c>
      <c r="B34" s="147">
        <v>8000</v>
      </c>
      <c r="C34" s="72">
        <v>48.472999999999999</v>
      </c>
      <c r="D34" s="72">
        <v>48.11</v>
      </c>
      <c r="E34" s="72">
        <v>47.494</v>
      </c>
      <c r="F34" s="72">
        <v>46.944000000000003</v>
      </c>
      <c r="G34" s="72">
        <v>46.614000000000004</v>
      </c>
      <c r="H34" s="72">
        <v>46.284000000000006</v>
      </c>
      <c r="I34" s="72">
        <v>46.009</v>
      </c>
      <c r="J34" s="72">
        <v>45.613</v>
      </c>
      <c r="K34" s="72">
        <v>45.326999999999998</v>
      </c>
      <c r="L34" s="129">
        <f t="shared" si="11"/>
        <v>13572.44</v>
      </c>
      <c r="M34" s="130">
        <f t="shared" si="12"/>
        <v>13470.8</v>
      </c>
      <c r="N34" s="130">
        <f t="shared" si="13"/>
        <v>13298.32</v>
      </c>
      <c r="O34" s="130">
        <f t="shared" si="14"/>
        <v>13144.320000000002</v>
      </c>
      <c r="P34" s="130">
        <f t="shared" si="15"/>
        <v>13051.920000000002</v>
      </c>
      <c r="Q34" s="130">
        <f t="shared" si="16"/>
        <v>12959.520000000002</v>
      </c>
      <c r="R34" s="130">
        <f t="shared" si="17"/>
        <v>12882.52</v>
      </c>
      <c r="S34" s="130">
        <f t="shared" si="18"/>
        <v>12771.64</v>
      </c>
      <c r="T34" s="131">
        <f t="shared" si="19"/>
        <v>12691.56</v>
      </c>
      <c r="U34" s="125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145"/>
      <c r="AH34" s="145"/>
      <c r="AI34" s="145"/>
      <c r="AJ34" s="145"/>
      <c r="AK34" s="145"/>
      <c r="AL34" s="145"/>
      <c r="AM34" s="145"/>
      <c r="AN34" s="145"/>
    </row>
    <row r="35" spans="1:40" ht="12.75" x14ac:dyDescent="0.2">
      <c r="A35" s="81" t="s">
        <v>17</v>
      </c>
      <c r="B35" s="148">
        <v>5000</v>
      </c>
      <c r="C35" s="5">
        <v>42.472999999999999</v>
      </c>
      <c r="D35" s="5">
        <v>42.11</v>
      </c>
      <c r="E35" s="5">
        <v>41.494</v>
      </c>
      <c r="F35" s="5">
        <v>40.944000000000003</v>
      </c>
      <c r="G35" s="5">
        <v>40.614000000000004</v>
      </c>
      <c r="H35" s="5">
        <v>40.284000000000006</v>
      </c>
      <c r="I35" s="5">
        <v>40.009</v>
      </c>
      <c r="J35" s="5">
        <v>39.613</v>
      </c>
      <c r="K35" s="5">
        <v>39.326999999999998</v>
      </c>
      <c r="L35" s="139">
        <f t="shared" si="11"/>
        <v>11892.44</v>
      </c>
      <c r="M35" s="140">
        <f t="shared" si="12"/>
        <v>11790.8</v>
      </c>
      <c r="N35" s="140">
        <f t="shared" si="13"/>
        <v>11618.32</v>
      </c>
      <c r="O35" s="140">
        <f t="shared" si="14"/>
        <v>11464.320000000002</v>
      </c>
      <c r="P35" s="140">
        <f t="shared" si="15"/>
        <v>11371.920000000002</v>
      </c>
      <c r="Q35" s="140">
        <f t="shared" si="16"/>
        <v>11279.520000000002</v>
      </c>
      <c r="R35" s="140">
        <f t="shared" si="17"/>
        <v>11202.52</v>
      </c>
      <c r="S35" s="140">
        <f t="shared" si="18"/>
        <v>11091.64</v>
      </c>
      <c r="T35" s="141">
        <f t="shared" si="19"/>
        <v>11011.56</v>
      </c>
      <c r="U35" s="125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145"/>
      <c r="AH35" s="145"/>
      <c r="AI35" s="145"/>
      <c r="AJ35" s="145"/>
      <c r="AK35" s="145"/>
      <c r="AL35" s="145"/>
      <c r="AM35" s="145"/>
      <c r="AN35" s="145"/>
    </row>
    <row r="36" spans="1:40" ht="12.75" x14ac:dyDescent="0.2">
      <c r="A36" s="80" t="s">
        <v>18</v>
      </c>
      <c r="B36" s="147">
        <v>5000</v>
      </c>
      <c r="C36" s="72">
        <v>42.472999999999999</v>
      </c>
      <c r="D36" s="72">
        <v>42.11</v>
      </c>
      <c r="E36" s="72">
        <v>41.494</v>
      </c>
      <c r="F36" s="72">
        <v>40.944000000000003</v>
      </c>
      <c r="G36" s="72">
        <v>40.614000000000004</v>
      </c>
      <c r="H36" s="72">
        <v>40.284000000000006</v>
      </c>
      <c r="I36" s="72">
        <v>40.009</v>
      </c>
      <c r="J36" s="72">
        <v>39.613</v>
      </c>
      <c r="K36" s="72">
        <v>39.326999999999998</v>
      </c>
      <c r="L36" s="129">
        <f t="shared" si="11"/>
        <v>11892.44</v>
      </c>
      <c r="M36" s="130">
        <f t="shared" si="12"/>
        <v>11790.8</v>
      </c>
      <c r="N36" s="130">
        <f t="shared" si="13"/>
        <v>11618.32</v>
      </c>
      <c r="O36" s="130">
        <f t="shared" si="14"/>
        <v>11464.320000000002</v>
      </c>
      <c r="P36" s="130">
        <f t="shared" si="15"/>
        <v>11371.920000000002</v>
      </c>
      <c r="Q36" s="130">
        <f t="shared" si="16"/>
        <v>11279.520000000002</v>
      </c>
      <c r="R36" s="130">
        <f t="shared" si="17"/>
        <v>11202.52</v>
      </c>
      <c r="S36" s="130">
        <f t="shared" si="18"/>
        <v>11091.64</v>
      </c>
      <c r="T36" s="131">
        <f t="shared" si="19"/>
        <v>11011.56</v>
      </c>
      <c r="U36" s="125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145"/>
      <c r="AH36" s="145"/>
      <c r="AI36" s="145"/>
      <c r="AJ36" s="145"/>
      <c r="AK36" s="145"/>
      <c r="AL36" s="145"/>
      <c r="AM36" s="145"/>
      <c r="AN36" s="145"/>
    </row>
    <row r="37" spans="1:40" ht="13.5" thickBot="1" x14ac:dyDescent="0.25">
      <c r="A37" s="104" t="s">
        <v>19</v>
      </c>
      <c r="B37" s="168">
        <v>5500</v>
      </c>
      <c r="C37" s="103">
        <v>46.472999999999999</v>
      </c>
      <c r="D37" s="103">
        <v>46.11</v>
      </c>
      <c r="E37" s="103">
        <v>45.494</v>
      </c>
      <c r="F37" s="103">
        <v>44.944000000000003</v>
      </c>
      <c r="G37" s="103">
        <v>44.614000000000004</v>
      </c>
      <c r="H37" s="103">
        <v>44.284000000000006</v>
      </c>
      <c r="I37" s="103">
        <v>44.009</v>
      </c>
      <c r="J37" s="103">
        <v>43.613</v>
      </c>
      <c r="K37" s="103">
        <v>43.326999999999998</v>
      </c>
      <c r="L37" s="142">
        <f t="shared" si="11"/>
        <v>13012.44</v>
      </c>
      <c r="M37" s="143">
        <f t="shared" si="12"/>
        <v>12910.8</v>
      </c>
      <c r="N37" s="143">
        <f t="shared" si="13"/>
        <v>12738.32</v>
      </c>
      <c r="O37" s="143">
        <f t="shared" si="14"/>
        <v>12584.320000000002</v>
      </c>
      <c r="P37" s="143">
        <f t="shared" si="15"/>
        <v>12491.920000000002</v>
      </c>
      <c r="Q37" s="143">
        <f t="shared" si="16"/>
        <v>12399.520000000002</v>
      </c>
      <c r="R37" s="143">
        <f t="shared" si="17"/>
        <v>12322.52</v>
      </c>
      <c r="S37" s="143">
        <f t="shared" si="18"/>
        <v>12211.64</v>
      </c>
      <c r="T37" s="144">
        <f t="shared" si="19"/>
        <v>12131.56</v>
      </c>
      <c r="U37" s="125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145"/>
      <c r="AH37" s="145"/>
      <c r="AI37" s="145"/>
      <c r="AJ37" s="145"/>
      <c r="AK37" s="145"/>
      <c r="AL37" s="145"/>
      <c r="AM37" s="145"/>
      <c r="AN37" s="145"/>
    </row>
    <row r="38" spans="1:40" x14ac:dyDescent="0.2">
      <c r="A38" s="49" t="s">
        <v>180</v>
      </c>
      <c r="B38" s="7"/>
      <c r="C38" s="7"/>
      <c r="D38" s="7"/>
      <c r="E38" s="7"/>
      <c r="F38" s="7"/>
      <c r="G38" s="7"/>
      <c r="H38" s="7"/>
      <c r="I38" s="7"/>
      <c r="J38" s="7"/>
      <c r="K38" s="10"/>
      <c r="M38" s="7"/>
      <c r="N38" s="7"/>
      <c r="O38" s="7"/>
      <c r="P38" s="7"/>
      <c r="Q38" s="7"/>
      <c r="R38" s="7"/>
      <c r="S38" s="7"/>
      <c r="T38" s="10"/>
    </row>
    <row r="39" spans="1:40" ht="8.65" customHeight="1" x14ac:dyDescent="0.2">
      <c r="A39" s="48"/>
      <c r="B39" s="7"/>
      <c r="C39" s="7"/>
      <c r="D39" s="7"/>
      <c r="E39" s="7"/>
      <c r="F39" s="7"/>
      <c r="G39" s="7"/>
      <c r="H39" s="7"/>
      <c r="I39" s="7"/>
      <c r="J39" s="7"/>
      <c r="K39" s="10"/>
      <c r="M39" s="7"/>
      <c r="N39" s="7"/>
      <c r="O39" s="7"/>
      <c r="P39" s="7"/>
      <c r="Q39" s="7"/>
      <c r="R39" s="7"/>
      <c r="S39" s="7"/>
      <c r="T39" s="10"/>
    </row>
    <row r="40" spans="1:40" x14ac:dyDescent="0.2">
      <c r="A40" s="211" t="s">
        <v>38</v>
      </c>
      <c r="B40" s="211"/>
      <c r="C40" s="211"/>
      <c r="D40" s="7"/>
      <c r="E40" s="7"/>
      <c r="F40" s="7"/>
      <c r="G40" s="7"/>
      <c r="H40" s="7"/>
      <c r="I40" s="7"/>
      <c r="J40" s="7"/>
      <c r="K40" s="10"/>
      <c r="M40" s="7"/>
      <c r="N40" s="7"/>
      <c r="O40" s="7"/>
      <c r="P40" s="7"/>
      <c r="R40" s="7"/>
      <c r="S40" s="7"/>
      <c r="T40" s="10"/>
    </row>
    <row r="41" spans="1:40" ht="10.9" customHeight="1" x14ac:dyDescent="0.2">
      <c r="A41" s="21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10"/>
      <c r="M41" s="7"/>
      <c r="N41" s="7"/>
      <c r="O41" s="7"/>
      <c r="P41" s="7"/>
      <c r="R41" s="7"/>
      <c r="S41" s="7"/>
      <c r="T41" s="10"/>
    </row>
    <row r="42" spans="1:40" ht="10.9" customHeight="1" x14ac:dyDescent="0.2">
      <c r="A42" s="21" t="s">
        <v>171</v>
      </c>
      <c r="B42" s="7"/>
      <c r="C42" s="7"/>
      <c r="D42" s="7"/>
      <c r="E42" s="7"/>
      <c r="F42" s="7"/>
      <c r="G42" s="7"/>
      <c r="H42" s="7"/>
      <c r="I42" s="7"/>
      <c r="J42" s="7"/>
      <c r="K42" s="10"/>
      <c r="M42" s="7"/>
      <c r="N42" s="7"/>
      <c r="O42" s="7"/>
      <c r="P42" s="7"/>
      <c r="R42" s="7"/>
      <c r="S42" s="7"/>
      <c r="T42" s="10"/>
    </row>
    <row r="43" spans="1:40" ht="10.9" customHeight="1" x14ac:dyDescent="0.2">
      <c r="A43" s="22" t="s">
        <v>166</v>
      </c>
      <c r="B43" s="7"/>
      <c r="C43" s="7"/>
      <c r="D43" s="7"/>
      <c r="E43" s="7"/>
      <c r="F43" s="7"/>
      <c r="G43" s="7"/>
      <c r="H43" s="7"/>
      <c r="I43" s="7"/>
      <c r="J43" s="7"/>
      <c r="K43" s="10"/>
      <c r="M43" s="7"/>
      <c r="N43" s="7"/>
      <c r="O43" s="7"/>
      <c r="P43" s="7"/>
      <c r="R43" s="7"/>
      <c r="S43" s="7"/>
      <c r="T43" s="10"/>
    </row>
    <row r="44" spans="1:40" ht="10.9" customHeight="1" x14ac:dyDescent="0.2">
      <c r="A44" s="21" t="s">
        <v>168</v>
      </c>
      <c r="B44" s="7"/>
      <c r="C44" s="7"/>
      <c r="D44" s="7"/>
      <c r="E44" s="7"/>
      <c r="F44" s="7"/>
      <c r="G44" s="7"/>
      <c r="H44" s="7"/>
      <c r="I44" s="7"/>
      <c r="J44" s="7"/>
      <c r="K44" s="10"/>
      <c r="M44" s="7"/>
      <c r="O44" s="7"/>
      <c r="P44" s="7"/>
      <c r="R44" s="7"/>
      <c r="S44" s="7"/>
      <c r="T44" s="10"/>
    </row>
    <row r="45" spans="1:40" x14ac:dyDescent="0.2">
      <c r="A45" s="208" t="s">
        <v>39</v>
      </c>
      <c r="B45" s="208"/>
      <c r="C45" s="7"/>
      <c r="D45" s="7"/>
      <c r="E45" s="7"/>
      <c r="F45" s="7"/>
      <c r="G45" s="7"/>
      <c r="H45" s="7"/>
      <c r="I45" s="7"/>
      <c r="J45" s="7"/>
      <c r="K45" s="10"/>
      <c r="M45" s="7"/>
      <c r="N45" s="7"/>
      <c r="O45" s="7"/>
      <c r="P45" s="7"/>
      <c r="R45" s="7"/>
      <c r="S45" s="7"/>
      <c r="T45" s="10"/>
    </row>
    <row r="46" spans="1:40" ht="9" customHeight="1" x14ac:dyDescent="0.2">
      <c r="A46" s="21" t="s">
        <v>140</v>
      </c>
      <c r="B46" s="7"/>
      <c r="C46" s="7"/>
      <c r="D46" s="7"/>
      <c r="E46" s="7"/>
      <c r="F46" s="7"/>
      <c r="G46" s="7"/>
      <c r="H46" s="7"/>
      <c r="I46" s="7"/>
      <c r="J46" s="7"/>
      <c r="K46" s="10"/>
      <c r="M46" s="7"/>
      <c r="N46" s="7"/>
      <c r="O46" s="7"/>
      <c r="P46" s="7"/>
      <c r="R46" s="7"/>
      <c r="S46" s="7"/>
      <c r="T46" s="10"/>
    </row>
    <row r="47" spans="1:40" ht="9" customHeight="1" x14ac:dyDescent="0.2">
      <c r="A47" s="21" t="s">
        <v>43</v>
      </c>
      <c r="B47" s="7"/>
      <c r="C47" s="7"/>
      <c r="D47" s="7"/>
      <c r="E47" s="7"/>
      <c r="F47" s="7"/>
      <c r="G47" s="7"/>
      <c r="H47" s="7"/>
      <c r="I47" s="7"/>
      <c r="J47" s="7"/>
      <c r="K47" s="10"/>
      <c r="L47" s="7"/>
      <c r="M47" s="7"/>
      <c r="N47" s="7"/>
      <c r="O47" s="7"/>
      <c r="P47" s="7"/>
      <c r="R47" s="7"/>
      <c r="S47" s="7"/>
      <c r="T47" s="10"/>
    </row>
    <row r="48" spans="1:40" ht="9" customHeight="1" x14ac:dyDescent="0.2">
      <c r="A48" s="21" t="s">
        <v>139</v>
      </c>
      <c r="B48" s="7"/>
      <c r="C48" s="7"/>
      <c r="D48" s="7"/>
      <c r="E48" s="7"/>
      <c r="F48" s="7"/>
      <c r="G48" s="7"/>
      <c r="H48" s="7"/>
      <c r="I48" s="7"/>
      <c r="J48" s="7"/>
      <c r="K48" s="10"/>
      <c r="L48" s="7"/>
      <c r="M48" s="7"/>
      <c r="N48" s="7"/>
      <c r="O48" s="7"/>
      <c r="P48" s="7"/>
      <c r="Q48" s="7"/>
      <c r="R48" s="7"/>
      <c r="S48" s="7"/>
      <c r="T48" s="10"/>
    </row>
    <row r="49" spans="1:31" ht="9" customHeight="1" x14ac:dyDescent="0.2">
      <c r="A49" s="27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7"/>
      <c r="S49" s="7"/>
      <c r="T49" s="10"/>
    </row>
    <row r="50" spans="1:31" ht="9" customHeight="1" x14ac:dyDescent="0.2">
      <c r="A50" s="25" t="s">
        <v>137</v>
      </c>
      <c r="B50" s="7"/>
      <c r="C50" s="7"/>
      <c r="D50" s="7"/>
      <c r="E50" s="7"/>
      <c r="F50" s="7"/>
      <c r="G50" s="7"/>
      <c r="H50" s="7"/>
      <c r="I50" s="7"/>
      <c r="J50" s="7"/>
      <c r="K50" s="10"/>
      <c r="L50" s="7"/>
      <c r="M50" s="7"/>
      <c r="N50" s="7"/>
      <c r="O50" s="7"/>
      <c r="P50" s="7"/>
      <c r="Q50" s="7"/>
      <c r="R50" s="7"/>
      <c r="S50" s="7"/>
      <c r="T50" s="10"/>
    </row>
    <row r="51" spans="1:31" ht="9" customHeight="1" x14ac:dyDescent="0.2">
      <c r="A51" s="2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10"/>
      <c r="L51" s="7"/>
      <c r="M51" s="7"/>
      <c r="N51" s="7"/>
      <c r="O51" s="7"/>
      <c r="P51" s="7"/>
      <c r="Q51" s="7"/>
      <c r="R51" s="7"/>
      <c r="S51" s="7"/>
      <c r="T51" s="10"/>
    </row>
    <row r="52" spans="1:31" ht="6.6" customHeight="1" x14ac:dyDescent="0.2">
      <c r="B52" s="7"/>
      <c r="C52" s="7"/>
      <c r="D52" s="7"/>
      <c r="E52" s="7"/>
      <c r="F52" s="7"/>
      <c r="G52" s="7"/>
      <c r="H52" s="7"/>
      <c r="I52" s="7"/>
      <c r="J52" s="7"/>
      <c r="K52" s="10"/>
      <c r="L52" s="7"/>
      <c r="M52" s="7"/>
      <c r="N52" s="7"/>
      <c r="O52" s="7"/>
      <c r="P52" s="7"/>
      <c r="Q52" s="7"/>
      <c r="R52" s="7"/>
      <c r="S52" s="7"/>
      <c r="T52" s="10"/>
    </row>
    <row r="53" spans="1:31" ht="13.9" customHeight="1" thickBot="1" x14ac:dyDescent="0.25">
      <c r="A53" s="193" t="s">
        <v>74</v>
      </c>
      <c r="B53" s="194"/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R53" s="7"/>
      <c r="S53" s="10"/>
    </row>
    <row r="54" spans="1:31" ht="24.75" customHeight="1" x14ac:dyDescent="0.2">
      <c r="A54" s="200" t="s">
        <v>21</v>
      </c>
      <c r="B54" s="201"/>
      <c r="C54" s="77" t="s">
        <v>135</v>
      </c>
      <c r="D54" s="64" t="s">
        <v>134</v>
      </c>
      <c r="E54" s="64" t="s">
        <v>98</v>
      </c>
      <c r="F54" s="64" t="s">
        <v>99</v>
      </c>
      <c r="G54" s="64" t="s">
        <v>100</v>
      </c>
      <c r="H54" s="64" t="s">
        <v>101</v>
      </c>
      <c r="I54" s="64" t="s">
        <v>102</v>
      </c>
      <c r="J54" s="64" t="s">
        <v>103</v>
      </c>
      <c r="K54" s="64" t="s">
        <v>104</v>
      </c>
      <c r="L54" s="66" t="s">
        <v>86</v>
      </c>
      <c r="M54" s="64" t="s">
        <v>87</v>
      </c>
      <c r="N54" s="64" t="s">
        <v>88</v>
      </c>
      <c r="O54" s="64" t="s">
        <v>105</v>
      </c>
      <c r="P54" s="52" t="s">
        <v>106</v>
      </c>
      <c r="T54" s="7"/>
      <c r="U54" s="10"/>
    </row>
    <row r="55" spans="1:31" ht="20.25" customHeight="1" x14ac:dyDescent="0.2">
      <c r="A55" s="181" t="s">
        <v>22</v>
      </c>
      <c r="B55" s="182"/>
      <c r="C55" s="11" t="s">
        <v>136</v>
      </c>
      <c r="D55" s="68" t="s">
        <v>89</v>
      </c>
      <c r="E55" s="68" t="s">
        <v>107</v>
      </c>
      <c r="F55" s="68" t="s">
        <v>161</v>
      </c>
      <c r="G55" s="68" t="s">
        <v>109</v>
      </c>
      <c r="H55" s="68" t="s">
        <v>110</v>
      </c>
      <c r="I55" s="68" t="s">
        <v>111</v>
      </c>
      <c r="J55" s="68" t="s">
        <v>112</v>
      </c>
      <c r="K55" s="68" t="s">
        <v>94</v>
      </c>
      <c r="L55" s="70" t="s">
        <v>113</v>
      </c>
      <c r="M55" s="68" t="s">
        <v>114</v>
      </c>
      <c r="N55" s="68" t="s">
        <v>115</v>
      </c>
      <c r="O55" s="68" t="s">
        <v>116</v>
      </c>
      <c r="P55" s="74" t="s">
        <v>117</v>
      </c>
      <c r="R55" s="7"/>
      <c r="S55" s="7"/>
      <c r="T55" s="7"/>
      <c r="U55" s="10"/>
      <c r="V55" s="155"/>
      <c r="W55" s="155"/>
      <c r="X55" s="155"/>
      <c r="Y55" s="155"/>
      <c r="Z55" s="155"/>
      <c r="AA55" s="155"/>
      <c r="AB55" s="155"/>
    </row>
    <row r="56" spans="1:31" ht="10.9" customHeight="1" x14ac:dyDescent="0.2">
      <c r="A56" s="195" t="s">
        <v>23</v>
      </c>
      <c r="B56" s="196"/>
      <c r="C56" s="16">
        <v>1200</v>
      </c>
      <c r="D56" s="16">
        <v>1700</v>
      </c>
      <c r="E56" s="16">
        <v>2200</v>
      </c>
      <c r="F56" s="16">
        <v>2500</v>
      </c>
      <c r="G56" s="16">
        <v>2800</v>
      </c>
      <c r="H56" s="16">
        <v>3200</v>
      </c>
      <c r="I56" s="16">
        <v>3800</v>
      </c>
      <c r="J56" s="16">
        <v>4500</v>
      </c>
      <c r="K56" s="16">
        <v>4900</v>
      </c>
      <c r="L56" s="16">
        <v>6800</v>
      </c>
      <c r="M56" s="55">
        <v>8000</v>
      </c>
      <c r="N56" s="55">
        <v>10000</v>
      </c>
      <c r="O56" s="16">
        <v>18000</v>
      </c>
      <c r="P56" s="65">
        <v>19000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ht="10.9" customHeight="1" x14ac:dyDescent="0.2">
      <c r="A57" s="195" t="s">
        <v>24</v>
      </c>
      <c r="B57" s="196"/>
      <c r="C57" s="16">
        <v>30</v>
      </c>
      <c r="D57" s="16">
        <v>30</v>
      </c>
      <c r="E57" s="16">
        <v>30</v>
      </c>
      <c r="F57" s="16">
        <v>30</v>
      </c>
      <c r="G57" s="16">
        <v>30</v>
      </c>
      <c r="H57" s="16">
        <v>30</v>
      </c>
      <c r="I57" s="16">
        <v>33</v>
      </c>
      <c r="J57" s="16">
        <v>33</v>
      </c>
      <c r="K57" s="16">
        <v>33</v>
      </c>
      <c r="L57" s="16">
        <v>38</v>
      </c>
      <c r="M57" s="16">
        <v>38</v>
      </c>
      <c r="N57" s="16">
        <v>55</v>
      </c>
      <c r="O57" s="16">
        <v>60</v>
      </c>
      <c r="P57" s="65">
        <v>60</v>
      </c>
      <c r="R57" s="7"/>
      <c r="S57" s="7"/>
      <c r="T57" s="7"/>
      <c r="U57" s="10"/>
    </row>
    <row r="58" spans="1:31" ht="10.9" customHeight="1" x14ac:dyDescent="0.2">
      <c r="A58" s="195" t="s">
        <v>25</v>
      </c>
      <c r="B58" s="196"/>
      <c r="C58" s="16">
        <v>2</v>
      </c>
      <c r="D58" s="16">
        <v>2</v>
      </c>
      <c r="E58" s="16">
        <v>3</v>
      </c>
      <c r="F58" s="16">
        <v>3</v>
      </c>
      <c r="G58" s="16">
        <v>3</v>
      </c>
      <c r="H58" s="16">
        <v>3</v>
      </c>
      <c r="I58" s="16">
        <v>3</v>
      </c>
      <c r="J58" s="16">
        <v>3</v>
      </c>
      <c r="K58" s="16">
        <v>3</v>
      </c>
      <c r="L58" s="16">
        <v>4</v>
      </c>
      <c r="M58" s="16">
        <v>4</v>
      </c>
      <c r="N58" s="16">
        <v>5</v>
      </c>
      <c r="O58" s="16">
        <v>6</v>
      </c>
      <c r="P58" s="65">
        <v>6</v>
      </c>
      <c r="R58" s="7"/>
      <c r="S58" s="7"/>
      <c r="T58" s="7"/>
      <c r="U58" s="10"/>
    </row>
    <row r="59" spans="1:31" ht="10.9" customHeight="1" x14ac:dyDescent="0.2">
      <c r="A59" s="195" t="s">
        <v>26</v>
      </c>
      <c r="B59" s="196"/>
      <c r="C59" s="16">
        <v>1.5</v>
      </c>
      <c r="D59" s="16">
        <v>1.5</v>
      </c>
      <c r="E59" s="16">
        <v>1.5</v>
      </c>
      <c r="F59" s="16">
        <v>1.5</v>
      </c>
      <c r="G59" s="16">
        <v>1.5</v>
      </c>
      <c r="H59" s="16">
        <v>1.8</v>
      </c>
      <c r="I59" s="16">
        <v>1.8</v>
      </c>
      <c r="J59" s="16">
        <v>1.8</v>
      </c>
      <c r="K59" s="16">
        <v>1.8</v>
      </c>
      <c r="L59" s="16">
        <v>2</v>
      </c>
      <c r="M59" s="16">
        <v>2</v>
      </c>
      <c r="N59" s="16">
        <v>2</v>
      </c>
      <c r="O59" s="16">
        <v>2.1</v>
      </c>
      <c r="P59" s="65">
        <v>2.1</v>
      </c>
      <c r="R59" s="7"/>
      <c r="S59" s="7"/>
      <c r="T59" s="7"/>
      <c r="U59" s="10"/>
    </row>
    <row r="60" spans="1:31" ht="10.9" customHeight="1" x14ac:dyDescent="0.2">
      <c r="A60" s="195" t="s">
        <v>69</v>
      </c>
      <c r="B60" s="196"/>
      <c r="C60" s="16">
        <v>1.5</v>
      </c>
      <c r="D60" s="16">
        <v>1.5</v>
      </c>
      <c r="E60" s="16">
        <v>1.5</v>
      </c>
      <c r="F60" s="16">
        <v>1.5</v>
      </c>
      <c r="G60" s="16">
        <v>1.5</v>
      </c>
      <c r="H60" s="16">
        <v>1.7</v>
      </c>
      <c r="I60" s="16">
        <v>1.7</v>
      </c>
      <c r="J60" s="16">
        <v>1.7</v>
      </c>
      <c r="K60" s="16">
        <v>1.7</v>
      </c>
      <c r="L60" s="16">
        <v>1.7</v>
      </c>
      <c r="M60" s="16">
        <v>1.9</v>
      </c>
      <c r="N60" s="16">
        <v>2.1</v>
      </c>
      <c r="O60" s="16">
        <v>2.2000000000000002</v>
      </c>
      <c r="P60" s="65">
        <v>2.2000000000000002</v>
      </c>
      <c r="R60" s="7"/>
      <c r="S60" s="7"/>
      <c r="T60" s="7"/>
      <c r="U60" s="10"/>
    </row>
    <row r="61" spans="1:31" ht="10.9" customHeight="1" x14ac:dyDescent="0.2">
      <c r="A61" s="195" t="s">
        <v>27</v>
      </c>
      <c r="B61" s="196"/>
      <c r="C61" s="16">
        <v>1</v>
      </c>
      <c r="D61" s="16">
        <v>1</v>
      </c>
      <c r="E61" s="16">
        <v>1</v>
      </c>
      <c r="F61" s="16">
        <v>2</v>
      </c>
      <c r="G61" s="16">
        <v>2</v>
      </c>
      <c r="H61" s="16">
        <v>3</v>
      </c>
      <c r="I61" s="16">
        <v>3</v>
      </c>
      <c r="J61" s="16">
        <v>4</v>
      </c>
      <c r="K61" s="16">
        <v>4</v>
      </c>
      <c r="L61" s="16">
        <v>6</v>
      </c>
      <c r="M61" s="16">
        <v>6</v>
      </c>
      <c r="N61" s="16">
        <v>6</v>
      </c>
      <c r="O61" s="16">
        <v>10</v>
      </c>
      <c r="P61" s="65">
        <v>12</v>
      </c>
      <c r="R61" s="7"/>
      <c r="S61" s="7"/>
      <c r="T61" s="7"/>
      <c r="U61" s="10"/>
    </row>
    <row r="62" spans="1:31" ht="10.9" customHeight="1" x14ac:dyDescent="0.2">
      <c r="A62" s="181" t="s">
        <v>28</v>
      </c>
      <c r="B62" s="182"/>
      <c r="C62" s="11">
        <v>1100</v>
      </c>
      <c r="D62" s="11">
        <v>1100</v>
      </c>
      <c r="E62" s="11">
        <v>1100</v>
      </c>
      <c r="F62" s="11">
        <v>1100</v>
      </c>
      <c r="G62" s="11">
        <v>1100</v>
      </c>
      <c r="H62" s="11">
        <v>1100</v>
      </c>
      <c r="I62" s="11">
        <v>1100</v>
      </c>
      <c r="J62" s="11">
        <v>1100</v>
      </c>
      <c r="K62" s="11">
        <v>1100</v>
      </c>
      <c r="L62" s="11">
        <v>2200</v>
      </c>
      <c r="M62" s="11">
        <v>2200</v>
      </c>
      <c r="N62" s="11">
        <v>2200</v>
      </c>
      <c r="O62" s="11">
        <v>3300</v>
      </c>
      <c r="P62" s="60">
        <v>3300</v>
      </c>
      <c r="R62" s="7"/>
      <c r="S62" s="7"/>
      <c r="T62" s="7"/>
      <c r="U62" s="10"/>
    </row>
    <row r="63" spans="1:31" ht="10.9" customHeight="1" x14ac:dyDescent="0.2">
      <c r="A63" s="181" t="s">
        <v>29</v>
      </c>
      <c r="B63" s="182"/>
      <c r="C63" s="11">
        <v>0.5</v>
      </c>
      <c r="D63" s="11">
        <v>0.5</v>
      </c>
      <c r="E63" s="11">
        <v>0.5</v>
      </c>
      <c r="F63" s="11">
        <v>0.5</v>
      </c>
      <c r="G63" s="11">
        <v>1</v>
      </c>
      <c r="H63" s="11">
        <v>1</v>
      </c>
      <c r="I63" s="11">
        <v>1</v>
      </c>
      <c r="J63" s="11">
        <v>1</v>
      </c>
      <c r="K63" s="11">
        <v>1</v>
      </c>
      <c r="L63" s="11">
        <v>1</v>
      </c>
      <c r="M63" s="11">
        <v>1</v>
      </c>
      <c r="N63" s="11">
        <v>1.5</v>
      </c>
      <c r="O63" s="11">
        <v>2</v>
      </c>
      <c r="P63" s="62">
        <v>2</v>
      </c>
      <c r="R63" s="7"/>
      <c r="S63" s="7"/>
      <c r="T63" s="7"/>
      <c r="U63" s="10"/>
    </row>
    <row r="64" spans="1:31" ht="10.9" customHeight="1" x14ac:dyDescent="0.2">
      <c r="A64" s="181" t="s">
        <v>70</v>
      </c>
      <c r="B64" s="182"/>
      <c r="C64" s="11">
        <v>1000</v>
      </c>
      <c r="D64" s="11">
        <v>1000</v>
      </c>
      <c r="E64" s="11">
        <v>1000</v>
      </c>
      <c r="F64" s="11">
        <v>1000</v>
      </c>
      <c r="G64" s="11">
        <v>1000</v>
      </c>
      <c r="H64" s="11">
        <v>1000</v>
      </c>
      <c r="I64" s="11">
        <v>1000</v>
      </c>
      <c r="J64" s="11">
        <v>1000</v>
      </c>
      <c r="K64" s="11">
        <v>1000</v>
      </c>
      <c r="L64" s="11">
        <v>2000</v>
      </c>
      <c r="M64" s="11">
        <v>3000</v>
      </c>
      <c r="N64" s="11">
        <v>3000</v>
      </c>
      <c r="O64" s="11">
        <v>3000</v>
      </c>
      <c r="P64" s="12">
        <v>3000</v>
      </c>
      <c r="S64" s="7"/>
      <c r="T64" s="156"/>
      <c r="U64" s="10"/>
    </row>
    <row r="65" spans="1:21" ht="10.9" customHeight="1" x14ac:dyDescent="0.2">
      <c r="A65" s="181" t="s">
        <v>71</v>
      </c>
      <c r="B65" s="182"/>
      <c r="C65" s="11">
        <v>1000</v>
      </c>
      <c r="D65" s="11">
        <v>1000</v>
      </c>
      <c r="E65" s="11">
        <v>1000</v>
      </c>
      <c r="F65" s="11">
        <v>1000</v>
      </c>
      <c r="G65" s="11">
        <v>1000</v>
      </c>
      <c r="H65" s="11">
        <v>1000</v>
      </c>
      <c r="I65" s="11">
        <v>1000</v>
      </c>
      <c r="J65" s="11">
        <v>1000</v>
      </c>
      <c r="K65" s="11">
        <v>1000</v>
      </c>
      <c r="L65" s="11">
        <v>2000</v>
      </c>
      <c r="M65" s="11" t="s">
        <v>73</v>
      </c>
      <c r="N65" s="11" t="s">
        <v>73</v>
      </c>
      <c r="O65" s="11" t="s">
        <v>73</v>
      </c>
      <c r="P65" s="60" t="s">
        <v>73</v>
      </c>
      <c r="S65" s="7"/>
      <c r="T65" s="7"/>
      <c r="U65" s="10"/>
    </row>
    <row r="66" spans="1:21" ht="10.9" customHeight="1" thickBot="1" x14ac:dyDescent="0.25">
      <c r="A66" s="179" t="s">
        <v>72</v>
      </c>
      <c r="B66" s="180"/>
      <c r="C66" s="18" t="s">
        <v>73</v>
      </c>
      <c r="D66" s="18" t="s">
        <v>73</v>
      </c>
      <c r="E66" s="18" t="s">
        <v>73</v>
      </c>
      <c r="F66" s="18" t="s">
        <v>73</v>
      </c>
      <c r="G66" s="18" t="s">
        <v>73</v>
      </c>
      <c r="H66" s="18" t="s">
        <v>73</v>
      </c>
      <c r="I66" s="18" t="s">
        <v>73</v>
      </c>
      <c r="J66" s="18" t="s">
        <v>73</v>
      </c>
      <c r="K66" s="18" t="s">
        <v>73</v>
      </c>
      <c r="L66" s="18" t="s">
        <v>73</v>
      </c>
      <c r="M66" s="18">
        <v>3000</v>
      </c>
      <c r="N66" s="18">
        <v>3000</v>
      </c>
      <c r="O66" s="18">
        <v>3000</v>
      </c>
      <c r="P66" s="63">
        <v>3000</v>
      </c>
      <c r="S66" s="7"/>
      <c r="T66" s="7"/>
      <c r="U66" s="10"/>
    </row>
    <row r="67" spans="1:21" ht="6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  <c r="K67" s="10"/>
      <c r="L67" s="7"/>
      <c r="M67" s="7"/>
      <c r="N67" s="7"/>
      <c r="O67" s="7"/>
      <c r="P67" s="7"/>
      <c r="S67" s="7"/>
      <c r="T67" s="10"/>
    </row>
    <row r="68" spans="1:21" x14ac:dyDescent="0.2">
      <c r="A68" s="13" t="s">
        <v>155</v>
      </c>
      <c r="B68" s="7"/>
      <c r="C68" s="7"/>
      <c r="D68" s="7"/>
      <c r="E68" s="7"/>
      <c r="F68" s="7"/>
      <c r="G68" s="7"/>
      <c r="H68" s="7"/>
      <c r="I68" s="7"/>
      <c r="J68" s="7"/>
      <c r="K68" s="10"/>
      <c r="L68" s="7"/>
      <c r="M68" s="7"/>
      <c r="N68" s="7"/>
      <c r="O68" s="7"/>
      <c r="P68" s="7"/>
      <c r="S68" s="7"/>
      <c r="T68" s="10"/>
    </row>
    <row r="69" spans="1:21" x14ac:dyDescent="0.2">
      <c r="A69" s="14" t="s">
        <v>156</v>
      </c>
      <c r="B69" s="7"/>
      <c r="C69" s="7"/>
      <c r="D69" s="7"/>
      <c r="E69" s="7"/>
      <c r="F69" s="7"/>
      <c r="G69" s="7"/>
      <c r="H69" s="7"/>
      <c r="I69" s="7"/>
      <c r="J69" s="7"/>
      <c r="K69" s="10"/>
      <c r="L69" s="7"/>
      <c r="M69" s="7"/>
      <c r="N69" s="7"/>
      <c r="O69" s="7"/>
      <c r="P69" s="7"/>
      <c r="S69" s="7"/>
      <c r="T69" s="10"/>
    </row>
    <row r="70" spans="1:21" x14ac:dyDescent="0.2">
      <c r="A70" s="13" t="s">
        <v>174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S70" s="10"/>
      <c r="T70" s="10"/>
    </row>
    <row r="71" spans="1:21" x14ac:dyDescent="0.2">
      <c r="A71" s="13" t="s">
        <v>173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1" x14ac:dyDescent="0.2">
      <c r="A72" s="13" t="s">
        <v>30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1" x14ac:dyDescent="0.2">
      <c r="A73" s="13" t="s">
        <v>31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1" x14ac:dyDescent="0.2">
      <c r="A74" s="13" t="s">
        <v>169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1" x14ac:dyDescent="0.2">
      <c r="A75" s="13" t="s">
        <v>32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1" x14ac:dyDescent="0.2">
      <c r="A76" s="13" t="s">
        <v>147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1" x14ac:dyDescent="0.2">
      <c r="A77" s="13" t="s">
        <v>33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1" x14ac:dyDescent="0.2">
      <c r="A78" s="13" t="s">
        <v>34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1" x14ac:dyDescent="0.2">
      <c r="A79" s="13" t="s">
        <v>35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1" x14ac:dyDescent="0.2">
      <c r="A80" s="13" t="s">
        <v>36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75" x14ac:dyDescent="0.2">
      <c r="A82" s="177" t="s">
        <v>62</v>
      </c>
      <c r="B82" s="177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0"/>
      <c r="R82" s="10"/>
      <c r="S82" s="10"/>
      <c r="T82" s="10"/>
    </row>
    <row r="83" spans="1:20" x14ac:dyDescent="0.2">
      <c r="A83" s="94" t="s">
        <v>44</v>
      </c>
      <c r="I83" s="178" t="s">
        <v>52</v>
      </c>
      <c r="J83" s="178"/>
      <c r="K83" s="178"/>
      <c r="M83" s="10"/>
      <c r="N83" s="10"/>
      <c r="O83" s="10"/>
      <c r="P83" s="10"/>
      <c r="Q83" s="10"/>
      <c r="R83" s="10"/>
      <c r="S83" s="10"/>
      <c r="T83" s="10"/>
    </row>
    <row r="84" spans="1:20" ht="13.15" customHeight="1" x14ac:dyDescent="0.2">
      <c r="A84" s="183" t="s">
        <v>165</v>
      </c>
      <c r="B84" s="183"/>
      <c r="C84" s="183"/>
      <c r="D84" s="183"/>
      <c r="E84" s="183"/>
      <c r="F84" s="183"/>
      <c r="G84" s="183"/>
      <c r="H84" s="39"/>
      <c r="I84" s="40" t="s">
        <v>53</v>
      </c>
      <c r="M84" s="38"/>
      <c r="N84" s="38"/>
      <c r="O84" s="38"/>
      <c r="P84" s="38"/>
      <c r="Q84" s="38"/>
      <c r="R84" s="38"/>
      <c r="S84" s="38"/>
      <c r="T84" s="10"/>
    </row>
    <row r="85" spans="1:20" ht="13.15" customHeight="1" x14ac:dyDescent="0.2">
      <c r="A85" s="99" t="s">
        <v>143</v>
      </c>
      <c r="B85" s="163"/>
      <c r="C85" s="163"/>
      <c r="D85" s="163"/>
      <c r="E85" s="163"/>
      <c r="F85" s="163"/>
      <c r="G85" s="163"/>
      <c r="H85" s="41"/>
      <c r="I85" s="42" t="s">
        <v>54</v>
      </c>
      <c r="M85" s="10"/>
      <c r="N85" s="10"/>
      <c r="O85" s="10"/>
      <c r="P85" s="10"/>
      <c r="Q85" s="10"/>
      <c r="R85" s="10"/>
      <c r="S85" s="10"/>
      <c r="T85" s="10"/>
    </row>
    <row r="86" spans="1:20" x14ac:dyDescent="0.2">
      <c r="T86" s="10"/>
    </row>
    <row r="87" spans="1:20" x14ac:dyDescent="0.2">
      <c r="A87" s="95" t="s">
        <v>45</v>
      </c>
      <c r="B87" s="2"/>
      <c r="C87" s="2"/>
      <c r="D87" s="2"/>
      <c r="E87" s="2"/>
      <c r="F87" s="2"/>
      <c r="G87" s="2"/>
      <c r="H87" s="2"/>
      <c r="I87" s="161" t="s">
        <v>55</v>
      </c>
      <c r="J87" s="161"/>
      <c r="K87" s="161"/>
      <c r="M87" s="10"/>
      <c r="N87" s="10"/>
      <c r="O87" s="10"/>
      <c r="P87" s="10"/>
      <c r="Q87" s="10"/>
      <c r="R87" s="10"/>
      <c r="S87" s="10"/>
      <c r="T87" s="10"/>
    </row>
    <row r="88" spans="1:20" ht="13.15" customHeight="1" x14ac:dyDescent="0.2">
      <c r="A88" s="184" t="s">
        <v>170</v>
      </c>
      <c r="B88" s="184"/>
      <c r="C88" s="184"/>
      <c r="D88" s="184"/>
      <c r="E88" s="184"/>
      <c r="F88" s="184"/>
      <c r="G88" s="184"/>
      <c r="H88" s="2"/>
      <c r="I88" s="40" t="s">
        <v>178</v>
      </c>
      <c r="M88" s="34"/>
      <c r="N88" s="34"/>
      <c r="O88" s="34"/>
      <c r="P88" s="34"/>
      <c r="Q88" s="34"/>
      <c r="R88" s="34"/>
      <c r="S88" s="34"/>
      <c r="T88" s="10"/>
    </row>
    <row r="89" spans="1:20" ht="13.15" customHeight="1" x14ac:dyDescent="0.2">
      <c r="A89" s="184" t="s">
        <v>176</v>
      </c>
      <c r="B89" s="184"/>
      <c r="C89" s="184"/>
      <c r="D89" s="184"/>
      <c r="E89" s="184"/>
      <c r="F89" s="184"/>
      <c r="G89" s="184"/>
      <c r="I89" s="42" t="s">
        <v>56</v>
      </c>
      <c r="M89" s="10"/>
      <c r="N89" s="10"/>
      <c r="O89" s="10"/>
      <c r="P89" s="10"/>
      <c r="Q89" s="10"/>
      <c r="R89" s="10"/>
      <c r="S89" s="10"/>
      <c r="T89" s="10"/>
    </row>
    <row r="90" spans="1:20" ht="12" customHeight="1" x14ac:dyDescent="0.2">
      <c r="A90" s="98" t="s">
        <v>142</v>
      </c>
      <c r="J90" s="44"/>
      <c r="K90" s="44"/>
      <c r="M90" s="10"/>
      <c r="N90" s="10"/>
      <c r="O90" s="10"/>
      <c r="P90" s="10"/>
      <c r="Q90" s="10"/>
      <c r="R90" s="10"/>
      <c r="S90" s="10"/>
      <c r="T90" s="10"/>
    </row>
    <row r="91" spans="1:20" ht="12.75" x14ac:dyDescent="0.2">
      <c r="A91" s="42"/>
      <c r="I91" s="160" t="s">
        <v>57</v>
      </c>
      <c r="J91" s="160"/>
      <c r="K91" s="160"/>
      <c r="L91" s="40"/>
      <c r="M91" s="38"/>
      <c r="N91" s="38"/>
      <c r="O91" s="38"/>
      <c r="P91" s="34"/>
      <c r="Q91" s="34"/>
      <c r="R91" s="34"/>
      <c r="S91" s="34"/>
      <c r="T91" s="10"/>
    </row>
    <row r="92" spans="1:20" ht="12.75" x14ac:dyDescent="0.2">
      <c r="A92" s="94" t="s">
        <v>46</v>
      </c>
      <c r="B92" s="43"/>
      <c r="C92" s="43"/>
      <c r="D92" s="43"/>
      <c r="E92" s="43"/>
      <c r="F92" s="43"/>
      <c r="G92" s="43"/>
      <c r="H92" s="43"/>
      <c r="I92" s="45" t="s">
        <v>177</v>
      </c>
      <c r="M92" s="34"/>
      <c r="N92" s="34"/>
      <c r="O92" s="34"/>
      <c r="P92" s="34"/>
      <c r="Q92" s="34"/>
      <c r="R92" s="34"/>
      <c r="S92" s="34"/>
      <c r="T92" s="10"/>
    </row>
    <row r="93" spans="1:20" x14ac:dyDescent="0.2">
      <c r="A93" s="183" t="s">
        <v>175</v>
      </c>
      <c r="B93" s="183"/>
      <c r="C93" s="183"/>
      <c r="D93" s="183"/>
      <c r="E93" s="183"/>
      <c r="F93" s="183"/>
      <c r="G93" s="183"/>
      <c r="I93" s="42" t="s">
        <v>58</v>
      </c>
      <c r="M93" s="10"/>
      <c r="N93" s="10"/>
      <c r="O93" s="10"/>
      <c r="P93" s="10"/>
      <c r="Q93" s="10"/>
      <c r="R93" s="10"/>
      <c r="S93" s="10"/>
      <c r="T93" s="10"/>
    </row>
    <row r="94" spans="1:20" ht="22.5" customHeight="1" x14ac:dyDescent="0.2">
      <c r="A94" s="42" t="s">
        <v>47</v>
      </c>
      <c r="J94" s="44"/>
      <c r="K94" s="44"/>
      <c r="M94" s="10"/>
      <c r="N94" s="10"/>
      <c r="O94" s="10"/>
      <c r="P94" s="10"/>
      <c r="Q94" s="10"/>
      <c r="R94" s="10"/>
      <c r="S94" s="10"/>
      <c r="T94" s="10"/>
    </row>
    <row r="95" spans="1:20" ht="12.75" x14ac:dyDescent="0.2">
      <c r="A95" s="94" t="s">
        <v>48</v>
      </c>
      <c r="B95" s="46"/>
      <c r="C95" s="46"/>
      <c r="D95" s="46"/>
      <c r="E95" s="46"/>
      <c r="F95" s="46"/>
      <c r="G95" s="46"/>
      <c r="H95" s="46"/>
      <c r="I95" s="160" t="s">
        <v>59</v>
      </c>
      <c r="J95" s="160"/>
      <c r="K95" s="160"/>
      <c r="M95" s="35"/>
      <c r="N95" s="35"/>
      <c r="O95" s="35"/>
      <c r="P95" s="35"/>
      <c r="Q95" s="35"/>
      <c r="R95" s="35"/>
      <c r="S95" s="35"/>
      <c r="T95" s="10"/>
    </row>
    <row r="96" spans="1:20" ht="12.75" x14ac:dyDescent="0.2">
      <c r="A96" s="46" t="s">
        <v>163</v>
      </c>
      <c r="I96" s="45" t="s">
        <v>60</v>
      </c>
      <c r="M96" s="35"/>
      <c r="N96" s="35"/>
      <c r="O96" s="35"/>
      <c r="P96" s="35"/>
      <c r="Q96" s="35"/>
      <c r="R96" s="35"/>
      <c r="S96" s="35"/>
      <c r="T96" s="10"/>
    </row>
    <row r="97" spans="1:20" x14ac:dyDescent="0.2">
      <c r="A97" s="42" t="s">
        <v>49</v>
      </c>
      <c r="I97" s="47" t="s">
        <v>61</v>
      </c>
      <c r="M97" s="10"/>
      <c r="N97" s="10"/>
      <c r="O97" s="10"/>
      <c r="P97" s="10"/>
      <c r="Q97" s="10"/>
      <c r="R97" s="10"/>
      <c r="S97" s="10"/>
      <c r="T97" s="10"/>
    </row>
    <row r="98" spans="1:20" x14ac:dyDescent="0.2">
      <c r="A98" s="42"/>
      <c r="M98" s="10"/>
      <c r="N98" s="10"/>
      <c r="O98" s="10"/>
      <c r="P98" s="10"/>
      <c r="Q98" s="10"/>
      <c r="R98" s="10"/>
      <c r="S98" s="10"/>
      <c r="T98" s="10"/>
    </row>
    <row r="99" spans="1:20" ht="12.75" x14ac:dyDescent="0.2">
      <c r="A99" s="94" t="s">
        <v>50</v>
      </c>
      <c r="B99" s="46"/>
      <c r="C99" s="46"/>
      <c r="D99" s="46"/>
      <c r="E99" s="46"/>
      <c r="F99" s="46"/>
      <c r="G99" s="46"/>
      <c r="H99" s="46"/>
      <c r="I99" s="185" t="s">
        <v>150</v>
      </c>
      <c r="J99" s="185"/>
      <c r="K99" s="185"/>
      <c r="M99" s="35"/>
      <c r="N99" s="35"/>
      <c r="O99" s="35"/>
      <c r="P99" s="35"/>
      <c r="Q99" s="35"/>
      <c r="R99" s="35"/>
      <c r="S99" s="35"/>
      <c r="T99" s="10"/>
    </row>
    <row r="100" spans="1:20" ht="12.75" customHeight="1" x14ac:dyDescent="0.2">
      <c r="A100" s="175" t="s">
        <v>179</v>
      </c>
      <c r="B100" s="174"/>
      <c r="C100" s="174"/>
      <c r="D100" s="174"/>
      <c r="E100" s="174"/>
      <c r="F100" s="174"/>
      <c r="G100" s="174"/>
      <c r="I100" s="45" t="s">
        <v>151</v>
      </c>
      <c r="K100" s="46" t="s">
        <v>153</v>
      </c>
      <c r="M100" s="35"/>
      <c r="N100" s="35"/>
      <c r="O100" s="35"/>
      <c r="P100" s="35"/>
      <c r="Q100" s="35"/>
      <c r="R100" s="35"/>
      <c r="S100" s="35"/>
      <c r="T100" s="10"/>
    </row>
    <row r="101" spans="1:20" x14ac:dyDescent="0.2">
      <c r="A101" s="42" t="s">
        <v>51</v>
      </c>
      <c r="B101" s="174"/>
      <c r="C101" s="174"/>
      <c r="D101" s="174"/>
      <c r="E101" s="174"/>
      <c r="F101" s="174"/>
      <c r="G101" s="174"/>
      <c r="I101" s="47" t="s">
        <v>152</v>
      </c>
      <c r="M101" s="10"/>
      <c r="N101" s="10"/>
      <c r="O101" s="10"/>
      <c r="P101" s="10"/>
      <c r="Q101" s="10"/>
      <c r="R101" s="10"/>
      <c r="S101" s="10"/>
      <c r="T101" s="10"/>
    </row>
    <row r="102" spans="1:20" ht="12" customHeight="1" x14ac:dyDescent="0.2">
      <c r="B102" s="38"/>
      <c r="C102" s="38"/>
      <c r="D102" s="38"/>
      <c r="E102" s="38"/>
      <c r="F102" s="38"/>
      <c r="G102" s="38"/>
      <c r="H102" s="38"/>
      <c r="M102" s="10"/>
      <c r="N102" s="10"/>
      <c r="O102" s="10"/>
      <c r="P102" s="10"/>
      <c r="Q102" s="10"/>
      <c r="R102" s="10"/>
      <c r="S102" s="10"/>
      <c r="T102" s="10"/>
    </row>
    <row r="103" spans="1:20" ht="12.75" x14ac:dyDescent="0.2">
      <c r="A103" s="33"/>
      <c r="B103" s="10"/>
      <c r="C103" s="10"/>
      <c r="D103" s="10"/>
      <c r="E103" s="10"/>
      <c r="F103" s="10"/>
      <c r="G103" s="10"/>
      <c r="H103" s="10"/>
      <c r="M103" s="10"/>
      <c r="N103" s="10"/>
      <c r="O103" s="10"/>
      <c r="P103" s="10"/>
      <c r="Q103" s="10"/>
      <c r="R103" s="10"/>
      <c r="S103" s="10"/>
      <c r="T103" s="10"/>
    </row>
    <row r="104" spans="1:20" ht="12.75" x14ac:dyDescent="0.2">
      <c r="A104" s="34"/>
      <c r="B104" s="10"/>
      <c r="C104" s="10"/>
      <c r="D104" s="10"/>
      <c r="E104" s="10"/>
      <c r="F104" s="10"/>
      <c r="G104" s="10"/>
      <c r="H104" s="10"/>
      <c r="M104" s="10"/>
      <c r="N104" s="10"/>
      <c r="O104" s="10"/>
      <c r="P104" s="10"/>
      <c r="Q104" s="10"/>
      <c r="R104" s="10"/>
      <c r="S104" s="10"/>
      <c r="T104" s="10"/>
    </row>
    <row r="105" spans="1:20" ht="12.75" x14ac:dyDescent="0.2">
      <c r="A105" s="38"/>
      <c r="B105" s="38"/>
      <c r="C105" s="38"/>
      <c r="D105" s="38"/>
      <c r="E105" s="38"/>
      <c r="F105" s="38"/>
      <c r="G105" s="38"/>
      <c r="H105" s="38"/>
      <c r="M105" s="10"/>
      <c r="N105" s="10"/>
      <c r="O105" s="10"/>
      <c r="P105" s="10"/>
      <c r="Q105" s="10"/>
      <c r="R105" s="10"/>
      <c r="S105" s="10"/>
      <c r="T105" s="10"/>
    </row>
    <row r="106" spans="1:20" ht="19.899999999999999" customHeight="1" x14ac:dyDescent="0.2">
      <c r="A106" s="33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2.75" x14ac:dyDescent="0.2">
      <c r="A107" s="3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2.75" x14ac:dyDescent="0.2">
      <c r="A108" s="186"/>
      <c r="B108" s="186"/>
      <c r="C108" s="186"/>
      <c r="D108" s="186"/>
      <c r="E108" s="186"/>
      <c r="F108" s="186"/>
      <c r="G108" s="186"/>
      <c r="H108" s="186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9.899999999999999" customHeight="1" x14ac:dyDescent="0.2">
      <c r="A109" s="3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2.75" x14ac:dyDescent="0.2">
      <c r="A110" s="186"/>
      <c r="B110" s="186"/>
      <c r="C110" s="186"/>
      <c r="D110" s="186"/>
      <c r="E110" s="186"/>
      <c r="F110" s="186"/>
      <c r="G110" s="186"/>
      <c r="H110" s="186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2.75" x14ac:dyDescent="0.2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9.899999999999999" customHeight="1" x14ac:dyDescent="0.2">
      <c r="A112" s="3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2.75" x14ac:dyDescent="0.2">
      <c r="A113" s="176"/>
      <c r="B113" s="176"/>
      <c r="C113" s="176"/>
      <c r="D113" s="176"/>
      <c r="E113" s="176"/>
      <c r="F113" s="176"/>
      <c r="G113" s="176"/>
      <c r="H113" s="176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2.75" x14ac:dyDescent="0.2">
      <c r="A114" s="33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9.899999999999999" customHeight="1" x14ac:dyDescent="0.2">
      <c r="A115" s="35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2.75" x14ac:dyDescent="0.2">
      <c r="A116" s="176"/>
      <c r="B116" s="176"/>
      <c r="C116" s="176"/>
      <c r="D116" s="176"/>
      <c r="E116" s="176"/>
      <c r="F116" s="176"/>
      <c r="G116" s="176"/>
      <c r="H116" s="176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2.75" x14ac:dyDescent="0.2">
      <c r="A117" s="36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</sheetData>
  <mergeCells count="53">
    <mergeCell ref="B6:B7"/>
    <mergeCell ref="C6:C7"/>
    <mergeCell ref="D6:D7"/>
    <mergeCell ref="E6:E7"/>
    <mergeCell ref="A40:C40"/>
    <mergeCell ref="A45:B45"/>
    <mergeCell ref="A64:B64"/>
    <mergeCell ref="A63:B63"/>
    <mergeCell ref="A62:B62"/>
    <mergeCell ref="A56:B56"/>
    <mergeCell ref="A55:B55"/>
    <mergeCell ref="F6:F7"/>
    <mergeCell ref="U5:AB5"/>
    <mergeCell ref="J6:J7"/>
    <mergeCell ref="K6:K7"/>
    <mergeCell ref="L6:L7"/>
    <mergeCell ref="M6:M7"/>
    <mergeCell ref="T6:T7"/>
    <mergeCell ref="Q6:Q7"/>
    <mergeCell ref="R6:R7"/>
    <mergeCell ref="S6:S7"/>
    <mergeCell ref="N6:N7"/>
    <mergeCell ref="O6:O7"/>
    <mergeCell ref="P6:P7"/>
    <mergeCell ref="H6:H7"/>
    <mergeCell ref="I6:I7"/>
    <mergeCell ref="A116:H116"/>
    <mergeCell ref="A110:H110"/>
    <mergeCell ref="A2:C2"/>
    <mergeCell ref="B5:T5"/>
    <mergeCell ref="G6:G7"/>
    <mergeCell ref="A53:P53"/>
    <mergeCell ref="A61:B61"/>
    <mergeCell ref="A60:B60"/>
    <mergeCell ref="A59:B59"/>
    <mergeCell ref="A58:B58"/>
    <mergeCell ref="A57:B57"/>
    <mergeCell ref="R3:T3"/>
    <mergeCell ref="S2:T2"/>
    <mergeCell ref="D3:Q3"/>
    <mergeCell ref="D2:Q2"/>
    <mergeCell ref="A54:B54"/>
    <mergeCell ref="A113:H113"/>
    <mergeCell ref="A82:P82"/>
    <mergeCell ref="I83:K83"/>
    <mergeCell ref="A66:B66"/>
    <mergeCell ref="A65:B65"/>
    <mergeCell ref="A84:G84"/>
    <mergeCell ref="A89:G89"/>
    <mergeCell ref="I99:K99"/>
    <mergeCell ref="A108:H108"/>
    <mergeCell ref="A88:G88"/>
    <mergeCell ref="A93:G93"/>
  </mergeCells>
  <hyperlinks>
    <hyperlink ref="U5:AB5" r:id="rId1" display="онлайн калькулятор" xr:uid="{00000000-0004-0000-0000-000002000000}"/>
    <hyperlink ref="S2" r:id="rId2" xr:uid="{256BC77C-CB8E-48F0-8EEA-6C06C121B0D6}"/>
    <hyperlink ref="A85" r:id="rId3" xr:uid="{6696C4E7-08DB-4CE2-A3D2-D9A957BAA267}"/>
    <hyperlink ref="A90" r:id="rId4" xr:uid="{E3DD9D3C-DB1F-43DC-92A1-69817D326BE1}"/>
    <hyperlink ref="A94" r:id="rId5" xr:uid="{5795E8B9-B265-4DC7-B48E-99C6613A3FEC}"/>
    <hyperlink ref="A97" r:id="rId6" xr:uid="{E814A3C4-4E14-474D-BBAA-16B4962178C8}"/>
    <hyperlink ref="A101" r:id="rId7" xr:uid="{71BD31EA-F209-49C8-9A89-2990DBEFBCCF}"/>
    <hyperlink ref="I85" r:id="rId8" xr:uid="{B454FB7F-B1CE-402B-BB45-EDDAF3A4E8CB}"/>
    <hyperlink ref="I89" r:id="rId9" xr:uid="{2A0520B2-C709-4A12-9BB7-09AB69763F4C}"/>
    <hyperlink ref="I93" r:id="rId10" xr:uid="{3909010C-12D2-465F-8EA2-F19FCB95FD23}"/>
    <hyperlink ref="I97" r:id="rId11" xr:uid="{2C56A300-F650-45C7-A750-D5EC0AD8D970}"/>
    <hyperlink ref="I101" r:id="rId12" xr:uid="{843B6C3E-65B9-4FE1-9BFB-FD5B3A7B8CE1}"/>
  </hyperlinks>
  <pageMargins left="0.2" right="0" top="0" bottom="0" header="0.31496062992125984" footer="0.31496062992125984"/>
  <pageSetup paperSize="9" scale="78" fitToHeight="0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N144"/>
  <sheetViews>
    <sheetView showGridLines="0" zoomScale="85" zoomScaleNormal="85" zoomScaleSheetLayoutView="100" workbookViewId="0">
      <pane ySplit="7" topLeftCell="A8" activePane="bottomLeft" state="frozen"/>
      <selection activeCell="X44" sqref="X44"/>
      <selection pane="bottomLeft" activeCell="B29" activeCellId="1" sqref="B8:T27 B29:T37"/>
    </sheetView>
  </sheetViews>
  <sheetFormatPr defaultColWidth="8.7109375" defaultRowHeight="12" x14ac:dyDescent="0.2"/>
  <cols>
    <col min="1" max="1" width="21.28515625" style="1" customWidth="1"/>
    <col min="2" max="2" width="8" style="1" customWidth="1"/>
    <col min="3" max="20" width="8.7109375" style="1" customWidth="1"/>
    <col min="21" max="21" width="7.5703125" style="1" customWidth="1"/>
    <col min="22" max="22" width="9" style="1" customWidth="1"/>
    <col min="23" max="30" width="7.140625" style="1" customWidth="1"/>
    <col min="31" max="31" width="7.7109375" style="1" bestFit="1" customWidth="1"/>
    <col min="32" max="16384" width="8.7109375" style="1"/>
  </cols>
  <sheetData>
    <row r="2" spans="1:40" ht="15.75" customHeight="1" x14ac:dyDescent="0.2">
      <c r="A2" s="187" t="s">
        <v>0</v>
      </c>
      <c r="B2" s="187"/>
      <c r="C2" s="187"/>
      <c r="E2" s="29" t="s">
        <v>80</v>
      </c>
      <c r="F2" s="29"/>
      <c r="G2" s="29"/>
      <c r="H2" s="29"/>
      <c r="I2" s="29"/>
      <c r="J2" s="29"/>
      <c r="K2" s="29"/>
      <c r="L2" s="32"/>
      <c r="M2" s="32"/>
      <c r="N2" s="223" t="s">
        <v>37</v>
      </c>
      <c r="O2" s="223"/>
      <c r="P2" s="223"/>
      <c r="Q2" s="224" t="s">
        <v>118</v>
      </c>
      <c r="R2" s="224"/>
      <c r="S2" s="224"/>
      <c r="T2" s="32"/>
    </row>
    <row r="3" spans="1:40" ht="15.75" x14ac:dyDescent="0.2">
      <c r="A3" s="30"/>
      <c r="B3" s="30"/>
      <c r="C3" s="30"/>
      <c r="E3" s="29"/>
      <c r="F3" s="29"/>
      <c r="G3" s="29"/>
      <c r="H3" s="29"/>
      <c r="I3" s="29"/>
      <c r="J3" s="29"/>
      <c r="K3" s="29"/>
      <c r="L3" s="31"/>
      <c r="M3" s="31"/>
      <c r="N3" s="31"/>
      <c r="O3" s="28"/>
      <c r="P3" s="28"/>
      <c r="Q3" s="28"/>
      <c r="R3" s="23"/>
      <c r="S3" s="32"/>
      <c r="T3" s="32"/>
    </row>
    <row r="4" spans="1:40" ht="7.15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53"/>
      <c r="X4" s="54"/>
      <c r="Y4" s="54"/>
      <c r="Z4" s="54"/>
      <c r="AA4" s="54"/>
      <c r="AB4" s="54"/>
      <c r="AC4" s="54"/>
    </row>
    <row r="5" spans="1:40" ht="13.9" customHeight="1" thickBot="1" x14ac:dyDescent="0.25">
      <c r="A5" s="2"/>
      <c r="B5" s="188" t="s">
        <v>120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90"/>
      <c r="U5" s="202" t="s">
        <v>119</v>
      </c>
      <c r="V5" s="203"/>
      <c r="W5" s="203"/>
      <c r="X5" s="203"/>
      <c r="Y5" s="203"/>
      <c r="Z5" s="203"/>
      <c r="AA5" s="203"/>
      <c r="AB5" s="203"/>
    </row>
    <row r="6" spans="1:40" ht="12" customHeight="1" x14ac:dyDescent="0.2">
      <c r="A6" s="9"/>
      <c r="B6" s="225" t="s">
        <v>1</v>
      </c>
      <c r="C6" s="191" t="s">
        <v>81</v>
      </c>
      <c r="D6" s="191" t="s">
        <v>82</v>
      </c>
      <c r="E6" s="191" t="s">
        <v>83</v>
      </c>
      <c r="F6" s="191" t="s">
        <v>84</v>
      </c>
      <c r="G6" s="191" t="s">
        <v>85</v>
      </c>
      <c r="H6" s="191" t="s">
        <v>86</v>
      </c>
      <c r="I6" s="191" t="s">
        <v>87</v>
      </c>
      <c r="J6" s="191" t="s">
        <v>88</v>
      </c>
      <c r="K6" s="204" t="s">
        <v>20</v>
      </c>
      <c r="L6" s="206" t="s">
        <v>89</v>
      </c>
      <c r="M6" s="191" t="s">
        <v>90</v>
      </c>
      <c r="N6" s="191" t="s">
        <v>91</v>
      </c>
      <c r="O6" s="191" t="s">
        <v>92</v>
      </c>
      <c r="P6" s="191" t="s">
        <v>93</v>
      </c>
      <c r="Q6" s="191" t="s">
        <v>94</v>
      </c>
      <c r="R6" s="191" t="s">
        <v>95</v>
      </c>
      <c r="S6" s="191" t="s">
        <v>96</v>
      </c>
      <c r="T6" s="204" t="s">
        <v>97</v>
      </c>
    </row>
    <row r="7" spans="1:40" ht="12.75" thickBot="1" x14ac:dyDescent="0.25">
      <c r="A7" s="9"/>
      <c r="B7" s="226"/>
      <c r="C7" s="192"/>
      <c r="D7" s="192"/>
      <c r="E7" s="192"/>
      <c r="F7" s="192"/>
      <c r="G7" s="192"/>
      <c r="H7" s="192"/>
      <c r="I7" s="192"/>
      <c r="J7" s="192"/>
      <c r="K7" s="205"/>
      <c r="L7" s="207"/>
      <c r="M7" s="192"/>
      <c r="N7" s="192"/>
      <c r="O7" s="192"/>
      <c r="P7" s="192"/>
      <c r="Q7" s="192"/>
      <c r="R7" s="192"/>
      <c r="S7" s="192"/>
      <c r="T7" s="205"/>
    </row>
    <row r="8" spans="1:40" ht="12.75" x14ac:dyDescent="0.2">
      <c r="A8" s="82" t="s">
        <v>126</v>
      </c>
      <c r="B8" s="167">
        <v>2500</v>
      </c>
      <c r="C8" s="83">
        <v>50.0625</v>
      </c>
      <c r="D8" s="83">
        <v>49.46153846153846</v>
      </c>
      <c r="E8" s="83">
        <v>47.764705882352942</v>
      </c>
      <c r="F8" s="83">
        <v>47.231884057971016</v>
      </c>
      <c r="G8" s="83">
        <v>46.714285714285715</v>
      </c>
      <c r="H8" s="83">
        <v>46.211267605633807</v>
      </c>
      <c r="I8" s="83">
        <v>45.722222222222221</v>
      </c>
      <c r="J8" s="83">
        <v>45.246575342465754</v>
      </c>
      <c r="K8" s="124">
        <v>44.333333333333336</v>
      </c>
      <c r="L8" s="126">
        <f t="shared" ref="L8:L19" si="0">C8*280</f>
        <v>14017.5</v>
      </c>
      <c r="M8" s="127">
        <f t="shared" ref="M8:M27" si="1">D8*280</f>
        <v>13849.23076923077</v>
      </c>
      <c r="N8" s="127">
        <f t="shared" ref="N8:N27" si="2">E8*280</f>
        <v>13374.117647058823</v>
      </c>
      <c r="O8" s="127">
        <f t="shared" ref="O8:O27" si="3">F8*280</f>
        <v>13224.927536231884</v>
      </c>
      <c r="P8" s="127">
        <f t="shared" ref="P8:P27" si="4">G8*280</f>
        <v>13080</v>
      </c>
      <c r="Q8" s="127">
        <f t="shared" ref="Q8:Q27" si="5">H8*280</f>
        <v>12939.154929577466</v>
      </c>
      <c r="R8" s="127">
        <f t="shared" ref="R8:R27" si="6">I8*280</f>
        <v>12802.222222222223</v>
      </c>
      <c r="S8" s="127">
        <f t="shared" ref="S8:S27" si="7">J8*280</f>
        <v>12669.04109589041</v>
      </c>
      <c r="T8" s="128">
        <f t="shared" ref="T8:T27" si="8">K8*280</f>
        <v>12413.333333333334</v>
      </c>
      <c r="U8" s="125"/>
      <c r="V8" s="50"/>
      <c r="W8" s="50"/>
      <c r="X8" s="4"/>
    </row>
    <row r="9" spans="1:40" ht="12.75" x14ac:dyDescent="0.2">
      <c r="A9" s="81" t="s">
        <v>131</v>
      </c>
      <c r="B9" s="148">
        <v>2500</v>
      </c>
      <c r="C9" s="5">
        <v>26.5</v>
      </c>
      <c r="D9" s="5">
        <v>26</v>
      </c>
      <c r="E9" s="5">
        <v>25.5</v>
      </c>
      <c r="F9" s="5">
        <v>25.1</v>
      </c>
      <c r="G9" s="5">
        <v>25</v>
      </c>
      <c r="H9" s="5">
        <v>24.8</v>
      </c>
      <c r="I9" s="5">
        <v>24.5</v>
      </c>
      <c r="J9" s="5">
        <v>24.1</v>
      </c>
      <c r="K9" s="117">
        <v>23.5</v>
      </c>
      <c r="L9" s="139">
        <f t="shared" si="0"/>
        <v>7420</v>
      </c>
      <c r="M9" s="140">
        <f t="shared" si="1"/>
        <v>7280</v>
      </c>
      <c r="N9" s="140">
        <f t="shared" si="2"/>
        <v>7140</v>
      </c>
      <c r="O9" s="140">
        <f t="shared" si="3"/>
        <v>7028</v>
      </c>
      <c r="P9" s="140">
        <f t="shared" si="4"/>
        <v>7000</v>
      </c>
      <c r="Q9" s="140">
        <f t="shared" si="5"/>
        <v>6944</v>
      </c>
      <c r="R9" s="140">
        <f t="shared" si="6"/>
        <v>6860</v>
      </c>
      <c r="S9" s="140">
        <f t="shared" si="7"/>
        <v>6748</v>
      </c>
      <c r="T9" s="141">
        <f t="shared" si="8"/>
        <v>6580</v>
      </c>
      <c r="U9" s="125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</row>
    <row r="10" spans="1:40" ht="12.75" x14ac:dyDescent="0.2">
      <c r="A10" s="80" t="s">
        <v>2</v>
      </c>
      <c r="B10" s="147">
        <v>850</v>
      </c>
      <c r="C10" s="72">
        <v>28</v>
      </c>
      <c r="D10" s="72">
        <v>27.9</v>
      </c>
      <c r="E10" s="72">
        <v>26.5</v>
      </c>
      <c r="F10" s="72">
        <v>25.9</v>
      </c>
      <c r="G10" s="72">
        <v>25.6</v>
      </c>
      <c r="H10" s="72">
        <v>25.3</v>
      </c>
      <c r="I10" s="72">
        <v>25</v>
      </c>
      <c r="J10" s="72">
        <v>24.9</v>
      </c>
      <c r="K10" s="116">
        <v>24.9</v>
      </c>
      <c r="L10" s="129">
        <f t="shared" si="0"/>
        <v>7840</v>
      </c>
      <c r="M10" s="130">
        <f t="shared" si="1"/>
        <v>7812</v>
      </c>
      <c r="N10" s="130">
        <f t="shared" si="2"/>
        <v>7420</v>
      </c>
      <c r="O10" s="130">
        <f t="shared" si="3"/>
        <v>7252</v>
      </c>
      <c r="P10" s="130">
        <f t="shared" si="4"/>
        <v>7168</v>
      </c>
      <c r="Q10" s="130">
        <f t="shared" si="5"/>
        <v>7084</v>
      </c>
      <c r="R10" s="130">
        <f t="shared" si="6"/>
        <v>7000</v>
      </c>
      <c r="S10" s="130">
        <f t="shared" si="7"/>
        <v>6972</v>
      </c>
      <c r="T10" s="131">
        <f t="shared" si="8"/>
        <v>6972</v>
      </c>
      <c r="U10" s="125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</row>
    <row r="11" spans="1:40" ht="12.75" x14ac:dyDescent="0.2">
      <c r="A11" s="81" t="s">
        <v>3</v>
      </c>
      <c r="B11" s="148">
        <v>850</v>
      </c>
      <c r="C11" s="5">
        <v>23.5</v>
      </c>
      <c r="D11" s="5">
        <v>23</v>
      </c>
      <c r="E11" s="5">
        <v>22.5</v>
      </c>
      <c r="F11" s="5">
        <v>22</v>
      </c>
      <c r="G11" s="5">
        <v>21.8</v>
      </c>
      <c r="H11" s="5">
        <v>21.1</v>
      </c>
      <c r="I11" s="5">
        <v>20.9</v>
      </c>
      <c r="J11" s="5">
        <v>20.8</v>
      </c>
      <c r="K11" s="117">
        <v>20.5</v>
      </c>
      <c r="L11" s="139">
        <f t="shared" si="0"/>
        <v>6580</v>
      </c>
      <c r="M11" s="140">
        <f t="shared" si="1"/>
        <v>6440</v>
      </c>
      <c r="N11" s="140">
        <f t="shared" si="2"/>
        <v>6300</v>
      </c>
      <c r="O11" s="140">
        <f t="shared" si="3"/>
        <v>6160</v>
      </c>
      <c r="P11" s="140">
        <f t="shared" si="4"/>
        <v>6104</v>
      </c>
      <c r="Q11" s="140">
        <f t="shared" si="5"/>
        <v>5908</v>
      </c>
      <c r="R11" s="140">
        <f t="shared" si="6"/>
        <v>5852</v>
      </c>
      <c r="S11" s="140">
        <f t="shared" si="7"/>
        <v>5824</v>
      </c>
      <c r="T11" s="141">
        <f t="shared" si="8"/>
        <v>5740</v>
      </c>
      <c r="U11" s="125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</row>
    <row r="12" spans="1:40" ht="12.75" x14ac:dyDescent="0.2">
      <c r="A12" s="80" t="s">
        <v>141</v>
      </c>
      <c r="B12" s="147">
        <v>2500</v>
      </c>
      <c r="C12" s="72">
        <v>26.3125</v>
      </c>
      <c r="D12" s="72">
        <v>26</v>
      </c>
      <c r="E12" s="72">
        <v>25.117647058823533</v>
      </c>
      <c r="F12" s="72">
        <v>24.840579710144929</v>
      </c>
      <c r="G12" s="72">
        <v>24.571428571428573</v>
      </c>
      <c r="H12" s="72">
        <v>24.30985915492958</v>
      </c>
      <c r="I12" s="72">
        <v>24.055555555555557</v>
      </c>
      <c r="J12" s="72">
        <v>23.808219178082194</v>
      </c>
      <c r="K12" s="116">
        <v>23.333333333333332</v>
      </c>
      <c r="L12" s="129">
        <f t="shared" si="0"/>
        <v>7367.5</v>
      </c>
      <c r="M12" s="130">
        <f t="shared" si="1"/>
        <v>7280</v>
      </c>
      <c r="N12" s="130">
        <f t="shared" si="2"/>
        <v>7032.9411764705892</v>
      </c>
      <c r="O12" s="130">
        <f t="shared" si="3"/>
        <v>6955.36231884058</v>
      </c>
      <c r="P12" s="130">
        <f t="shared" si="4"/>
        <v>6880</v>
      </c>
      <c r="Q12" s="130">
        <f t="shared" si="5"/>
        <v>6806.7605633802823</v>
      </c>
      <c r="R12" s="130">
        <f t="shared" si="6"/>
        <v>6735.5555555555557</v>
      </c>
      <c r="S12" s="130">
        <f t="shared" si="7"/>
        <v>6666.3013698630139</v>
      </c>
      <c r="T12" s="131">
        <f t="shared" si="8"/>
        <v>6533.333333333333</v>
      </c>
      <c r="U12" s="125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</row>
    <row r="13" spans="1:40" ht="12.75" x14ac:dyDescent="0.2">
      <c r="A13" s="81" t="s">
        <v>127</v>
      </c>
      <c r="B13" s="148">
        <v>2500</v>
      </c>
      <c r="C13" s="5">
        <v>46.15</v>
      </c>
      <c r="D13" s="5">
        <v>46.045000000000002</v>
      </c>
      <c r="E13" s="5">
        <v>45.94</v>
      </c>
      <c r="F13" s="5">
        <v>45.625</v>
      </c>
      <c r="G13" s="5">
        <v>45.205000000000005</v>
      </c>
      <c r="H13" s="5">
        <v>44.89</v>
      </c>
      <c r="I13" s="5">
        <v>44.575000000000003</v>
      </c>
      <c r="J13" s="5">
        <v>44.050000000000004</v>
      </c>
      <c r="K13" s="117">
        <v>43</v>
      </c>
      <c r="L13" s="139">
        <f t="shared" si="0"/>
        <v>12922</v>
      </c>
      <c r="M13" s="140">
        <f t="shared" si="1"/>
        <v>12892.6</v>
      </c>
      <c r="N13" s="140">
        <f t="shared" si="2"/>
        <v>12863.199999999999</v>
      </c>
      <c r="O13" s="140">
        <f t="shared" si="3"/>
        <v>12775</v>
      </c>
      <c r="P13" s="140">
        <f t="shared" si="4"/>
        <v>12657.400000000001</v>
      </c>
      <c r="Q13" s="140">
        <f t="shared" si="5"/>
        <v>12569.2</v>
      </c>
      <c r="R13" s="140">
        <f t="shared" si="6"/>
        <v>12481</v>
      </c>
      <c r="S13" s="140">
        <f t="shared" si="7"/>
        <v>12334.000000000002</v>
      </c>
      <c r="T13" s="141">
        <f t="shared" si="8"/>
        <v>12040</v>
      </c>
      <c r="U13" s="125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</row>
    <row r="14" spans="1:40" ht="12.75" x14ac:dyDescent="0.2">
      <c r="A14" s="80" t="s">
        <v>4</v>
      </c>
      <c r="B14" s="147">
        <v>850</v>
      </c>
      <c r="C14" s="72">
        <v>26</v>
      </c>
      <c r="D14" s="72">
        <v>25.5</v>
      </c>
      <c r="E14" s="72">
        <v>24.5</v>
      </c>
      <c r="F14" s="72">
        <v>23.8</v>
      </c>
      <c r="G14" s="72">
        <v>23.169010740625005</v>
      </c>
      <c r="H14" s="72">
        <v>22.849940350000011</v>
      </c>
      <c r="I14" s="72">
        <v>22.543632775000006</v>
      </c>
      <c r="J14" s="72">
        <v>22.224562384375005</v>
      </c>
      <c r="K14" s="116">
        <v>22.058645781250004</v>
      </c>
      <c r="L14" s="129">
        <f t="shared" si="0"/>
        <v>7280</v>
      </c>
      <c r="M14" s="130">
        <f t="shared" si="1"/>
        <v>7140</v>
      </c>
      <c r="N14" s="130">
        <f t="shared" si="2"/>
        <v>6860</v>
      </c>
      <c r="O14" s="130">
        <f t="shared" si="3"/>
        <v>6664</v>
      </c>
      <c r="P14" s="130">
        <f t="shared" si="4"/>
        <v>6487.323007375001</v>
      </c>
      <c r="Q14" s="130">
        <f t="shared" si="5"/>
        <v>6397.9832980000028</v>
      </c>
      <c r="R14" s="130">
        <f t="shared" si="6"/>
        <v>6312.2171770000014</v>
      </c>
      <c r="S14" s="130">
        <f t="shared" si="7"/>
        <v>6222.8774676250014</v>
      </c>
      <c r="T14" s="131">
        <f t="shared" si="8"/>
        <v>6176.4208187500008</v>
      </c>
      <c r="U14" s="125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</row>
    <row r="15" spans="1:40" ht="12.75" x14ac:dyDescent="0.2">
      <c r="A15" s="81" t="s">
        <v>154</v>
      </c>
      <c r="B15" s="148">
        <v>3000</v>
      </c>
      <c r="C15" s="5">
        <v>41.015625</v>
      </c>
      <c r="D15" s="5">
        <v>40.384615384615387</v>
      </c>
      <c r="E15" s="5">
        <v>38.602941176470594</v>
      </c>
      <c r="F15" s="5">
        <v>38.04347826086957</v>
      </c>
      <c r="G15" s="5">
        <v>37.5</v>
      </c>
      <c r="H15" s="5">
        <v>36.971830985915503</v>
      </c>
      <c r="I15" s="5">
        <v>36.458333333333336</v>
      </c>
      <c r="J15" s="5">
        <v>35.958904109589042</v>
      </c>
      <c r="K15" s="117">
        <v>35.000000000000007</v>
      </c>
      <c r="L15" s="139">
        <f t="shared" si="0"/>
        <v>11484.375</v>
      </c>
      <c r="M15" s="140">
        <f t="shared" si="1"/>
        <v>11307.692307692309</v>
      </c>
      <c r="N15" s="140">
        <f t="shared" si="2"/>
        <v>10808.823529411766</v>
      </c>
      <c r="O15" s="140">
        <f t="shared" si="3"/>
        <v>10652.17391304348</v>
      </c>
      <c r="P15" s="140">
        <f t="shared" si="4"/>
        <v>10500</v>
      </c>
      <c r="Q15" s="140">
        <f t="shared" si="5"/>
        <v>10352.11267605634</v>
      </c>
      <c r="R15" s="140">
        <f t="shared" si="6"/>
        <v>10208.333333333334</v>
      </c>
      <c r="S15" s="140">
        <f t="shared" si="7"/>
        <v>10068.493150684932</v>
      </c>
      <c r="T15" s="141">
        <f t="shared" si="8"/>
        <v>9800.0000000000018</v>
      </c>
      <c r="U15" s="125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</row>
    <row r="16" spans="1:40" ht="12.75" x14ac:dyDescent="0.2">
      <c r="A16" s="80" t="s">
        <v>5</v>
      </c>
      <c r="B16" s="147">
        <v>850</v>
      </c>
      <c r="C16" s="72">
        <v>28</v>
      </c>
      <c r="D16" s="72">
        <v>27.8</v>
      </c>
      <c r="E16" s="72">
        <v>26.5</v>
      </c>
      <c r="F16" s="72">
        <v>26</v>
      </c>
      <c r="G16" s="72">
        <v>25.5</v>
      </c>
      <c r="H16" s="72">
        <v>25.2</v>
      </c>
      <c r="I16" s="72">
        <v>24.8</v>
      </c>
      <c r="J16" s="72">
        <v>24.6</v>
      </c>
      <c r="K16" s="116">
        <v>24.5</v>
      </c>
      <c r="L16" s="129">
        <f t="shared" si="0"/>
        <v>7840</v>
      </c>
      <c r="M16" s="130">
        <f t="shared" si="1"/>
        <v>7784</v>
      </c>
      <c r="N16" s="130">
        <f t="shared" si="2"/>
        <v>7420</v>
      </c>
      <c r="O16" s="130">
        <f t="shared" si="3"/>
        <v>7280</v>
      </c>
      <c r="P16" s="130">
        <f t="shared" si="4"/>
        <v>7140</v>
      </c>
      <c r="Q16" s="130">
        <f t="shared" si="5"/>
        <v>7056</v>
      </c>
      <c r="R16" s="130">
        <f t="shared" si="6"/>
        <v>6944</v>
      </c>
      <c r="S16" s="130">
        <f t="shared" si="7"/>
        <v>6888</v>
      </c>
      <c r="T16" s="131">
        <f t="shared" si="8"/>
        <v>6860</v>
      </c>
      <c r="U16" s="125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</row>
    <row r="17" spans="1:40" ht="12.75" x14ac:dyDescent="0.2">
      <c r="A17" s="81" t="s">
        <v>128</v>
      </c>
      <c r="B17" s="148">
        <v>2500</v>
      </c>
      <c r="C17" s="5">
        <v>45.1640625</v>
      </c>
      <c r="D17" s="5">
        <v>44.596153846153847</v>
      </c>
      <c r="E17" s="5">
        <v>42.992647058823536</v>
      </c>
      <c r="F17" s="5">
        <v>42.489130434782609</v>
      </c>
      <c r="G17" s="5">
        <v>42.000000000000007</v>
      </c>
      <c r="H17" s="5">
        <v>41.524647887323944</v>
      </c>
      <c r="I17" s="5">
        <v>41.0625</v>
      </c>
      <c r="J17" s="5">
        <v>40.613013698630141</v>
      </c>
      <c r="K17" s="117">
        <v>39.75</v>
      </c>
      <c r="L17" s="139">
        <f t="shared" si="0"/>
        <v>12645.9375</v>
      </c>
      <c r="M17" s="140">
        <f t="shared" si="1"/>
        <v>12486.923076923076</v>
      </c>
      <c r="N17" s="140">
        <f t="shared" si="2"/>
        <v>12037.941176470591</v>
      </c>
      <c r="O17" s="140">
        <f t="shared" si="3"/>
        <v>11896.95652173913</v>
      </c>
      <c r="P17" s="140">
        <f t="shared" si="4"/>
        <v>11760.000000000002</v>
      </c>
      <c r="Q17" s="140">
        <f t="shared" si="5"/>
        <v>11626.901408450703</v>
      </c>
      <c r="R17" s="140">
        <f t="shared" si="6"/>
        <v>11497.5</v>
      </c>
      <c r="S17" s="140">
        <f t="shared" si="7"/>
        <v>11371.64383561644</v>
      </c>
      <c r="T17" s="141">
        <f t="shared" si="8"/>
        <v>11130</v>
      </c>
      <c r="U17" s="125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</row>
    <row r="18" spans="1:40" ht="12.75" x14ac:dyDescent="0.2">
      <c r="A18" s="80" t="s">
        <v>129</v>
      </c>
      <c r="B18" s="147">
        <v>3000</v>
      </c>
      <c r="C18" s="72">
        <v>64.835681818181826</v>
      </c>
      <c r="D18" s="72">
        <v>62.929605263157896</v>
      </c>
      <c r="E18" s="72">
        <v>61.152754237288136</v>
      </c>
      <c r="F18" s="72">
        <v>60.308750000000003</v>
      </c>
      <c r="G18" s="72">
        <v>59.492418032786901</v>
      </c>
      <c r="H18" s="72">
        <v>58.702419354838717</v>
      </c>
      <c r="I18" s="72">
        <v>57.937500000000007</v>
      </c>
      <c r="J18" s="72">
        <v>57.196484375000004</v>
      </c>
      <c r="K18" s="116">
        <v>55.106156716417928</v>
      </c>
      <c r="L18" s="129">
        <f t="shared" si="0"/>
        <v>18153.99090909091</v>
      </c>
      <c r="M18" s="130">
        <f t="shared" si="1"/>
        <v>17620.28947368421</v>
      </c>
      <c r="N18" s="130">
        <f t="shared" si="2"/>
        <v>17122.771186440677</v>
      </c>
      <c r="O18" s="130">
        <f t="shared" si="3"/>
        <v>16886.45</v>
      </c>
      <c r="P18" s="130">
        <f t="shared" si="4"/>
        <v>16657.877049180333</v>
      </c>
      <c r="Q18" s="130">
        <f t="shared" si="5"/>
        <v>16436.677419354841</v>
      </c>
      <c r="R18" s="130">
        <f t="shared" si="6"/>
        <v>16222.500000000002</v>
      </c>
      <c r="S18" s="130">
        <f t="shared" si="7"/>
        <v>16015.015625000002</v>
      </c>
      <c r="T18" s="131">
        <f t="shared" si="8"/>
        <v>15429.723880597019</v>
      </c>
      <c r="U18" s="125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</row>
    <row r="19" spans="1:40" ht="12.75" x14ac:dyDescent="0.2">
      <c r="A19" s="81" t="s">
        <v>160</v>
      </c>
      <c r="B19" s="148">
        <v>1000</v>
      </c>
      <c r="C19" s="5">
        <v>30.987500000000004</v>
      </c>
      <c r="D19" s="5">
        <v>30.842287234042551</v>
      </c>
      <c r="E19" s="5">
        <v>30.699119718309863</v>
      </c>
      <c r="F19" s="5">
        <v>30.418750000000003</v>
      </c>
      <c r="G19" s="5">
        <v>30.146061643835619</v>
      </c>
      <c r="H19" s="5">
        <v>29.880743243243245</v>
      </c>
      <c r="I19" s="5">
        <v>29.622499999999999</v>
      </c>
      <c r="J19" s="5">
        <v>29.126136363636366</v>
      </c>
      <c r="K19" s="117">
        <v>28.428125000000001</v>
      </c>
      <c r="L19" s="139">
        <f t="shared" si="0"/>
        <v>8676.5000000000018</v>
      </c>
      <c r="M19" s="140">
        <f t="shared" si="1"/>
        <v>8635.8404255319147</v>
      </c>
      <c r="N19" s="140">
        <f t="shared" si="2"/>
        <v>8595.7535211267623</v>
      </c>
      <c r="O19" s="140">
        <f t="shared" si="3"/>
        <v>8517.25</v>
      </c>
      <c r="P19" s="140">
        <f t="shared" si="4"/>
        <v>8440.8972602739741</v>
      </c>
      <c r="Q19" s="140">
        <f t="shared" si="5"/>
        <v>8366.6081081081084</v>
      </c>
      <c r="R19" s="140">
        <f t="shared" si="6"/>
        <v>8294.2999999999993</v>
      </c>
      <c r="S19" s="140">
        <f t="shared" si="7"/>
        <v>8155.3181818181829</v>
      </c>
      <c r="T19" s="141">
        <f t="shared" si="8"/>
        <v>7959.875</v>
      </c>
      <c r="U19" s="125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</row>
    <row r="20" spans="1:40" ht="12.75" x14ac:dyDescent="0.2">
      <c r="A20" s="80" t="s">
        <v>6</v>
      </c>
      <c r="B20" s="147">
        <v>750</v>
      </c>
      <c r="C20" s="72">
        <v>17.096275152960008</v>
      </c>
      <c r="D20" s="72">
        <v>16.8</v>
      </c>
      <c r="E20" s="72">
        <v>16.571053362405003</v>
      </c>
      <c r="F20" s="72">
        <v>16.452454893570007</v>
      </c>
      <c r="G20" s="72">
        <v>16.164430040685005</v>
      </c>
      <c r="H20" s="72">
        <v>15.791691995775004</v>
      </c>
      <c r="I20" s="72">
        <v>15.368126035650006</v>
      </c>
      <c r="J20" s="72">
        <v>15.012330629145005</v>
      </c>
      <c r="K20" s="116">
        <v>15.012330629145005</v>
      </c>
      <c r="L20" s="129">
        <f t="shared" ref="L20" si="9">C20*280</f>
        <v>4786.9570428288025</v>
      </c>
      <c r="M20" s="130">
        <f t="shared" si="1"/>
        <v>4704</v>
      </c>
      <c r="N20" s="130">
        <f t="shared" si="2"/>
        <v>4639.8949414734006</v>
      </c>
      <c r="O20" s="130">
        <f t="shared" si="3"/>
        <v>4606.6873701996019</v>
      </c>
      <c r="P20" s="130">
        <f t="shared" si="4"/>
        <v>4526.0404113918012</v>
      </c>
      <c r="Q20" s="130">
        <f t="shared" si="5"/>
        <v>4421.6737588170008</v>
      </c>
      <c r="R20" s="130">
        <f t="shared" si="6"/>
        <v>4303.0752899820018</v>
      </c>
      <c r="S20" s="130">
        <f t="shared" si="7"/>
        <v>4203.452576160601</v>
      </c>
      <c r="T20" s="131">
        <f t="shared" si="8"/>
        <v>4203.452576160601</v>
      </c>
      <c r="U20" s="125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</row>
    <row r="21" spans="1:40" ht="12.75" x14ac:dyDescent="0.2">
      <c r="A21" s="81" t="s">
        <v>132</v>
      </c>
      <c r="B21" s="148">
        <v>2500</v>
      </c>
      <c r="C21" s="5">
        <v>23.112441406249999</v>
      </c>
      <c r="D21" s="5">
        <v>22.810711538461536</v>
      </c>
      <c r="E21" s="5">
        <v>21.958768382352943</v>
      </c>
      <c r="F21" s="5">
        <v>21.691250000000004</v>
      </c>
      <c r="G21" s="5">
        <v>21.431375000000003</v>
      </c>
      <c r="H21" s="5">
        <v>21.178820422535214</v>
      </c>
      <c r="I21" s="5">
        <v>20.93328125</v>
      </c>
      <c r="J21" s="5">
        <v>20.694469178082191</v>
      </c>
      <c r="K21" s="117">
        <v>20.235950000000003</v>
      </c>
      <c r="L21" s="139">
        <f t="shared" ref="L21:L27" si="10">C21*280</f>
        <v>6471.4835937500002</v>
      </c>
      <c r="M21" s="140">
        <f t="shared" si="1"/>
        <v>6386.9992307692301</v>
      </c>
      <c r="N21" s="140">
        <f t="shared" si="2"/>
        <v>6148.455147058824</v>
      </c>
      <c r="O21" s="140">
        <f t="shared" si="3"/>
        <v>6073.5500000000011</v>
      </c>
      <c r="P21" s="140">
        <f t="shared" si="4"/>
        <v>6000.7850000000008</v>
      </c>
      <c r="Q21" s="140">
        <f t="shared" si="5"/>
        <v>5930.06971830986</v>
      </c>
      <c r="R21" s="140">
        <f t="shared" si="6"/>
        <v>5861.3187500000004</v>
      </c>
      <c r="S21" s="140">
        <f t="shared" si="7"/>
        <v>5794.4513698630135</v>
      </c>
      <c r="T21" s="141">
        <f t="shared" si="8"/>
        <v>5666.0660000000007</v>
      </c>
      <c r="U21" s="125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</row>
    <row r="22" spans="1:40" ht="12.75" x14ac:dyDescent="0.2">
      <c r="A22" s="80" t="s">
        <v>7</v>
      </c>
      <c r="B22" s="147">
        <v>850</v>
      </c>
      <c r="C22" s="72">
        <v>21.5</v>
      </c>
      <c r="D22" s="72">
        <v>21</v>
      </c>
      <c r="E22" s="72">
        <v>20.5</v>
      </c>
      <c r="F22" s="72">
        <v>20</v>
      </c>
      <c r="G22" s="72">
        <v>19.5</v>
      </c>
      <c r="H22" s="72">
        <v>19.100000000000001</v>
      </c>
      <c r="I22" s="72">
        <v>19</v>
      </c>
      <c r="J22" s="72">
        <v>19</v>
      </c>
      <c r="K22" s="116">
        <v>18.8</v>
      </c>
      <c r="L22" s="129">
        <f t="shared" si="10"/>
        <v>6020</v>
      </c>
      <c r="M22" s="130">
        <f t="shared" si="1"/>
        <v>5880</v>
      </c>
      <c r="N22" s="130">
        <f t="shared" si="2"/>
        <v>5740</v>
      </c>
      <c r="O22" s="130">
        <f t="shared" si="3"/>
        <v>5600</v>
      </c>
      <c r="P22" s="130">
        <f t="shared" si="4"/>
        <v>5460</v>
      </c>
      <c r="Q22" s="130">
        <f t="shared" si="5"/>
        <v>5348</v>
      </c>
      <c r="R22" s="130">
        <f t="shared" si="6"/>
        <v>5320</v>
      </c>
      <c r="S22" s="130">
        <f t="shared" si="7"/>
        <v>5320</v>
      </c>
      <c r="T22" s="131">
        <f t="shared" si="8"/>
        <v>5264</v>
      </c>
      <c r="U22" s="125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</row>
    <row r="23" spans="1:40" ht="12.75" x14ac:dyDescent="0.2">
      <c r="A23" s="81" t="s">
        <v>130</v>
      </c>
      <c r="B23" s="148">
        <v>2500</v>
      </c>
      <c r="C23" s="5">
        <v>37</v>
      </c>
      <c r="D23" s="5">
        <v>36</v>
      </c>
      <c r="E23" s="5">
        <v>35</v>
      </c>
      <c r="F23" s="5">
        <v>34</v>
      </c>
      <c r="G23" s="5">
        <v>33.5</v>
      </c>
      <c r="H23" s="5">
        <v>33</v>
      </c>
      <c r="I23" s="5">
        <v>32.9</v>
      </c>
      <c r="J23" s="5">
        <v>32.5</v>
      </c>
      <c r="K23" s="117">
        <v>32</v>
      </c>
      <c r="L23" s="139">
        <f t="shared" si="10"/>
        <v>10360</v>
      </c>
      <c r="M23" s="140">
        <f t="shared" si="1"/>
        <v>10080</v>
      </c>
      <c r="N23" s="140">
        <f t="shared" si="2"/>
        <v>9800</v>
      </c>
      <c r="O23" s="140">
        <f t="shared" si="3"/>
        <v>9520</v>
      </c>
      <c r="P23" s="140">
        <f t="shared" si="4"/>
        <v>9380</v>
      </c>
      <c r="Q23" s="140">
        <f t="shared" si="5"/>
        <v>9240</v>
      </c>
      <c r="R23" s="140">
        <f t="shared" si="6"/>
        <v>9212</v>
      </c>
      <c r="S23" s="140">
        <f t="shared" si="7"/>
        <v>9100</v>
      </c>
      <c r="T23" s="141">
        <f t="shared" si="8"/>
        <v>8960</v>
      </c>
      <c r="U23" s="125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</row>
    <row r="24" spans="1:40" ht="12.75" x14ac:dyDescent="0.2">
      <c r="A24" s="80" t="s">
        <v>133</v>
      </c>
      <c r="B24" s="147">
        <v>2500</v>
      </c>
      <c r="C24" s="72">
        <v>17.436718750000001</v>
      </c>
      <c r="D24" s="72">
        <v>17.230000000000004</v>
      </c>
      <c r="E24" s="72">
        <v>16.646323529411767</v>
      </c>
      <c r="F24" s="72">
        <v>16.463043478260872</v>
      </c>
      <c r="G24" s="72">
        <v>16.285000000000004</v>
      </c>
      <c r="H24" s="72">
        <v>16.111971830985915</v>
      </c>
      <c r="I24" s="72">
        <v>15.943750000000003</v>
      </c>
      <c r="J24" s="72">
        <v>15.780136986301372</v>
      </c>
      <c r="K24" s="116">
        <v>15.466000000000003</v>
      </c>
      <c r="L24" s="129">
        <f t="shared" si="10"/>
        <v>4882.28125</v>
      </c>
      <c r="M24" s="130">
        <f t="shared" si="1"/>
        <v>4824.4000000000015</v>
      </c>
      <c r="N24" s="130">
        <f t="shared" si="2"/>
        <v>4660.9705882352946</v>
      </c>
      <c r="O24" s="130">
        <f t="shared" si="3"/>
        <v>4609.652173913044</v>
      </c>
      <c r="P24" s="130">
        <f t="shared" si="4"/>
        <v>4559.8000000000011</v>
      </c>
      <c r="Q24" s="130">
        <f t="shared" si="5"/>
        <v>4511.3521126760561</v>
      </c>
      <c r="R24" s="130">
        <f t="shared" si="6"/>
        <v>4464.2500000000009</v>
      </c>
      <c r="S24" s="130">
        <f t="shared" si="7"/>
        <v>4418.4383561643845</v>
      </c>
      <c r="T24" s="131">
        <f t="shared" si="8"/>
        <v>4330.4800000000005</v>
      </c>
      <c r="U24" s="125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</row>
    <row r="25" spans="1:40" ht="12.75" x14ac:dyDescent="0.2">
      <c r="A25" s="81" t="s">
        <v>8</v>
      </c>
      <c r="B25" s="148">
        <v>850</v>
      </c>
      <c r="C25" s="5">
        <v>27</v>
      </c>
      <c r="D25" s="5">
        <v>26</v>
      </c>
      <c r="E25" s="5">
        <v>25.4</v>
      </c>
      <c r="F25" s="5">
        <v>25</v>
      </c>
      <c r="G25" s="5">
        <v>24</v>
      </c>
      <c r="H25" s="5">
        <v>23.5</v>
      </c>
      <c r="I25" s="5">
        <v>23.1</v>
      </c>
      <c r="J25" s="5">
        <v>23</v>
      </c>
      <c r="K25" s="117">
        <v>22.5</v>
      </c>
      <c r="L25" s="139">
        <f t="shared" si="10"/>
        <v>7560</v>
      </c>
      <c r="M25" s="140">
        <f t="shared" si="1"/>
        <v>7280</v>
      </c>
      <c r="N25" s="140">
        <f t="shared" si="2"/>
        <v>7112</v>
      </c>
      <c r="O25" s="140">
        <f t="shared" si="3"/>
        <v>7000</v>
      </c>
      <c r="P25" s="140">
        <f t="shared" si="4"/>
        <v>6720</v>
      </c>
      <c r="Q25" s="140">
        <f t="shared" si="5"/>
        <v>6580</v>
      </c>
      <c r="R25" s="140">
        <f t="shared" si="6"/>
        <v>6468</v>
      </c>
      <c r="S25" s="140">
        <f t="shared" si="7"/>
        <v>6440</v>
      </c>
      <c r="T25" s="141">
        <f t="shared" si="8"/>
        <v>6300</v>
      </c>
      <c r="U25" s="125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</row>
    <row r="26" spans="1:40" ht="12.75" x14ac:dyDescent="0.2">
      <c r="A26" s="80" t="s">
        <v>9</v>
      </c>
      <c r="B26" s="147">
        <v>850</v>
      </c>
      <c r="C26" s="72">
        <v>28.5</v>
      </c>
      <c r="D26" s="72">
        <v>27.5</v>
      </c>
      <c r="E26" s="72">
        <v>27</v>
      </c>
      <c r="F26" s="72">
        <v>26.499074763099166</v>
      </c>
      <c r="G26" s="72">
        <v>26.290749140073324</v>
      </c>
      <c r="H26" s="72">
        <v>25.970942265000009</v>
      </c>
      <c r="I26" s="72">
        <v>25.616685862500002</v>
      </c>
      <c r="J26" s="72">
        <v>25.276054706250008</v>
      </c>
      <c r="K26" s="116">
        <v>24.662918625000007</v>
      </c>
      <c r="L26" s="129">
        <f t="shared" si="10"/>
        <v>7980</v>
      </c>
      <c r="M26" s="130">
        <f t="shared" si="1"/>
        <v>7700</v>
      </c>
      <c r="N26" s="130">
        <f t="shared" si="2"/>
        <v>7560</v>
      </c>
      <c r="O26" s="130">
        <f t="shared" si="3"/>
        <v>7419.7409336677665</v>
      </c>
      <c r="P26" s="130">
        <f t="shared" si="4"/>
        <v>7361.4097592205308</v>
      </c>
      <c r="Q26" s="130">
        <f t="shared" si="5"/>
        <v>7271.8638342000022</v>
      </c>
      <c r="R26" s="130">
        <f t="shared" si="6"/>
        <v>7172.6720415000009</v>
      </c>
      <c r="S26" s="130">
        <f t="shared" si="7"/>
        <v>7077.2953177500021</v>
      </c>
      <c r="T26" s="131">
        <f t="shared" si="8"/>
        <v>6905.617215000002</v>
      </c>
      <c r="U26" s="125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</row>
    <row r="27" spans="1:40" ht="13.5" thickBot="1" x14ac:dyDescent="0.25">
      <c r="A27" s="104" t="s">
        <v>148</v>
      </c>
      <c r="B27" s="168">
        <v>2500</v>
      </c>
      <c r="C27" s="103">
        <v>27.5</v>
      </c>
      <c r="D27" s="103">
        <v>27</v>
      </c>
      <c r="E27" s="103">
        <v>26.5</v>
      </c>
      <c r="F27" s="103">
        <v>25.5</v>
      </c>
      <c r="G27" s="103">
        <v>25</v>
      </c>
      <c r="H27" s="103">
        <v>24.5</v>
      </c>
      <c r="I27" s="103">
        <v>24.3</v>
      </c>
      <c r="J27" s="103">
        <v>24</v>
      </c>
      <c r="K27" s="162">
        <v>24</v>
      </c>
      <c r="L27" s="142">
        <f t="shared" si="10"/>
        <v>7700</v>
      </c>
      <c r="M27" s="143">
        <f t="shared" si="1"/>
        <v>7560</v>
      </c>
      <c r="N27" s="143">
        <f t="shared" si="2"/>
        <v>7420</v>
      </c>
      <c r="O27" s="143">
        <f t="shared" si="3"/>
        <v>7140</v>
      </c>
      <c r="P27" s="143">
        <f t="shared" si="4"/>
        <v>7000</v>
      </c>
      <c r="Q27" s="143">
        <f t="shared" si="5"/>
        <v>6860</v>
      </c>
      <c r="R27" s="143">
        <f t="shared" si="6"/>
        <v>6804</v>
      </c>
      <c r="S27" s="143">
        <f t="shared" si="7"/>
        <v>6720</v>
      </c>
      <c r="T27" s="144">
        <f t="shared" si="8"/>
        <v>6720</v>
      </c>
      <c r="U27" s="125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</row>
    <row r="28" spans="1:40" ht="23.25" customHeight="1" thickBot="1" x14ac:dyDescent="0.25">
      <c r="A28" s="6" t="str">
        <f>Москва!A28</f>
        <v>Тарифы с учетом доставки до адреса: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135"/>
      <c r="M28" s="135"/>
      <c r="N28" s="135"/>
      <c r="O28" s="135"/>
      <c r="P28" s="135"/>
      <c r="Q28" s="135"/>
      <c r="R28" s="135"/>
      <c r="S28" s="135"/>
      <c r="T28" s="135"/>
      <c r="U28" s="125"/>
      <c r="V28" s="3"/>
      <c r="W28" s="3"/>
    </row>
    <row r="29" spans="1:40" ht="12.75" x14ac:dyDescent="0.2">
      <c r="A29" s="111" t="s">
        <v>11</v>
      </c>
      <c r="B29" s="146">
        <v>5000</v>
      </c>
      <c r="C29" s="113">
        <v>45</v>
      </c>
      <c r="D29" s="113">
        <v>44.9</v>
      </c>
      <c r="E29" s="113">
        <v>44.5</v>
      </c>
      <c r="F29" s="113">
        <v>44</v>
      </c>
      <c r="G29" s="113">
        <v>43.5</v>
      </c>
      <c r="H29" s="113">
        <v>43.2</v>
      </c>
      <c r="I29" s="113">
        <v>42.8</v>
      </c>
      <c r="J29" s="113">
        <v>42.6</v>
      </c>
      <c r="K29" s="113">
        <v>42.5</v>
      </c>
      <c r="L29" s="136">
        <f t="shared" ref="L29:T37" si="11">C29*280</f>
        <v>12600</v>
      </c>
      <c r="M29" s="137">
        <f t="shared" si="11"/>
        <v>12572</v>
      </c>
      <c r="N29" s="137">
        <f t="shared" si="11"/>
        <v>12460</v>
      </c>
      <c r="O29" s="137">
        <f t="shared" si="11"/>
        <v>12320</v>
      </c>
      <c r="P29" s="137">
        <f t="shared" si="11"/>
        <v>12180</v>
      </c>
      <c r="Q29" s="137">
        <f t="shared" si="11"/>
        <v>12096</v>
      </c>
      <c r="R29" s="137">
        <f t="shared" si="11"/>
        <v>11984</v>
      </c>
      <c r="S29" s="137">
        <f t="shared" si="11"/>
        <v>11928</v>
      </c>
      <c r="T29" s="138">
        <f t="shared" si="11"/>
        <v>11900</v>
      </c>
      <c r="U29" s="125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</row>
    <row r="30" spans="1:40" ht="12.75" x14ac:dyDescent="0.2">
      <c r="A30" s="80" t="s">
        <v>12</v>
      </c>
      <c r="B30" s="147">
        <v>6000</v>
      </c>
      <c r="C30" s="72">
        <v>51</v>
      </c>
      <c r="D30" s="72">
        <v>50.9</v>
      </c>
      <c r="E30" s="72">
        <v>50.5</v>
      </c>
      <c r="F30" s="72">
        <v>50</v>
      </c>
      <c r="G30" s="72">
        <v>49.5</v>
      </c>
      <c r="H30" s="72">
        <v>49.2</v>
      </c>
      <c r="I30" s="72">
        <v>48.8</v>
      </c>
      <c r="J30" s="72">
        <v>48.6</v>
      </c>
      <c r="K30" s="72">
        <v>48.5</v>
      </c>
      <c r="L30" s="129">
        <f t="shared" si="11"/>
        <v>14280</v>
      </c>
      <c r="M30" s="130">
        <f t="shared" si="11"/>
        <v>14252</v>
      </c>
      <c r="N30" s="130">
        <f t="shared" si="11"/>
        <v>14140</v>
      </c>
      <c r="O30" s="130">
        <f t="shared" si="11"/>
        <v>14000</v>
      </c>
      <c r="P30" s="130">
        <f t="shared" si="11"/>
        <v>13860</v>
      </c>
      <c r="Q30" s="130">
        <f t="shared" si="11"/>
        <v>13776</v>
      </c>
      <c r="R30" s="130">
        <f t="shared" si="11"/>
        <v>13664</v>
      </c>
      <c r="S30" s="130">
        <f t="shared" si="11"/>
        <v>13608</v>
      </c>
      <c r="T30" s="131">
        <f t="shared" si="11"/>
        <v>13580</v>
      </c>
      <c r="U30" s="125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</row>
    <row r="31" spans="1:40" ht="12.75" x14ac:dyDescent="0.2">
      <c r="A31" s="81" t="s">
        <v>13</v>
      </c>
      <c r="B31" s="148">
        <v>5000</v>
      </c>
      <c r="C31" s="5">
        <v>45</v>
      </c>
      <c r="D31" s="5">
        <v>44.9</v>
      </c>
      <c r="E31" s="5">
        <v>44.5</v>
      </c>
      <c r="F31" s="5">
        <v>44</v>
      </c>
      <c r="G31" s="5">
        <v>43.5</v>
      </c>
      <c r="H31" s="5">
        <v>43.2</v>
      </c>
      <c r="I31" s="5">
        <v>42.8</v>
      </c>
      <c r="J31" s="5">
        <v>42.6</v>
      </c>
      <c r="K31" s="5">
        <v>42.5</v>
      </c>
      <c r="L31" s="139">
        <f t="shared" si="11"/>
        <v>12600</v>
      </c>
      <c r="M31" s="140">
        <f t="shared" si="11"/>
        <v>12572</v>
      </c>
      <c r="N31" s="140">
        <f t="shared" si="11"/>
        <v>12460</v>
      </c>
      <c r="O31" s="140">
        <f t="shared" si="11"/>
        <v>12320</v>
      </c>
      <c r="P31" s="140">
        <f t="shared" si="11"/>
        <v>12180</v>
      </c>
      <c r="Q31" s="140">
        <f t="shared" si="11"/>
        <v>12096</v>
      </c>
      <c r="R31" s="140">
        <f t="shared" si="11"/>
        <v>11984</v>
      </c>
      <c r="S31" s="140">
        <f t="shared" si="11"/>
        <v>11928</v>
      </c>
      <c r="T31" s="141">
        <f t="shared" si="11"/>
        <v>11900</v>
      </c>
      <c r="U31" s="125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</row>
    <row r="32" spans="1:40" ht="12.75" x14ac:dyDescent="0.2">
      <c r="A32" s="80" t="s">
        <v>14</v>
      </c>
      <c r="B32" s="147">
        <v>5000</v>
      </c>
      <c r="C32" s="72">
        <v>45</v>
      </c>
      <c r="D32" s="72">
        <v>44.9</v>
      </c>
      <c r="E32" s="72">
        <v>44.5</v>
      </c>
      <c r="F32" s="72">
        <v>44</v>
      </c>
      <c r="G32" s="72">
        <v>43.5</v>
      </c>
      <c r="H32" s="72">
        <v>43.2</v>
      </c>
      <c r="I32" s="72">
        <v>42.8</v>
      </c>
      <c r="J32" s="72">
        <v>42.6</v>
      </c>
      <c r="K32" s="72">
        <v>42.5</v>
      </c>
      <c r="L32" s="129">
        <f t="shared" si="11"/>
        <v>12600</v>
      </c>
      <c r="M32" s="130">
        <f t="shared" si="11"/>
        <v>12572</v>
      </c>
      <c r="N32" s="130">
        <f t="shared" si="11"/>
        <v>12460</v>
      </c>
      <c r="O32" s="130">
        <f t="shared" si="11"/>
        <v>12320</v>
      </c>
      <c r="P32" s="130">
        <f t="shared" si="11"/>
        <v>12180</v>
      </c>
      <c r="Q32" s="130">
        <f t="shared" si="11"/>
        <v>12096</v>
      </c>
      <c r="R32" s="130">
        <f t="shared" si="11"/>
        <v>11984</v>
      </c>
      <c r="S32" s="130">
        <f t="shared" si="11"/>
        <v>11928</v>
      </c>
      <c r="T32" s="131">
        <f t="shared" si="11"/>
        <v>11900</v>
      </c>
      <c r="U32" s="125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</row>
    <row r="33" spans="1:40" ht="12.75" x14ac:dyDescent="0.2">
      <c r="A33" s="81" t="s">
        <v>15</v>
      </c>
      <c r="B33" s="148">
        <v>7000</v>
      </c>
      <c r="C33" s="5">
        <v>66</v>
      </c>
      <c r="D33" s="5">
        <v>65.900000000000006</v>
      </c>
      <c r="E33" s="5">
        <v>65.5</v>
      </c>
      <c r="F33" s="5">
        <v>65</v>
      </c>
      <c r="G33" s="5">
        <v>64.5</v>
      </c>
      <c r="H33" s="5">
        <v>64.2</v>
      </c>
      <c r="I33" s="5">
        <v>63.8</v>
      </c>
      <c r="J33" s="5">
        <v>63.599999999999994</v>
      </c>
      <c r="K33" s="5">
        <v>63.5</v>
      </c>
      <c r="L33" s="139">
        <f t="shared" si="11"/>
        <v>18480</v>
      </c>
      <c r="M33" s="140">
        <f t="shared" si="11"/>
        <v>18452</v>
      </c>
      <c r="N33" s="140">
        <f t="shared" si="11"/>
        <v>18340</v>
      </c>
      <c r="O33" s="140">
        <f t="shared" si="11"/>
        <v>18200</v>
      </c>
      <c r="P33" s="140">
        <f t="shared" si="11"/>
        <v>18060</v>
      </c>
      <c r="Q33" s="140">
        <f t="shared" si="11"/>
        <v>17976</v>
      </c>
      <c r="R33" s="140">
        <f t="shared" si="11"/>
        <v>17864</v>
      </c>
      <c r="S33" s="140">
        <f t="shared" si="11"/>
        <v>17808</v>
      </c>
      <c r="T33" s="141">
        <f t="shared" si="11"/>
        <v>17780</v>
      </c>
      <c r="U33" s="125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</row>
    <row r="34" spans="1:40" ht="12.75" x14ac:dyDescent="0.2">
      <c r="A34" s="80" t="s">
        <v>16</v>
      </c>
      <c r="B34" s="147">
        <v>8000</v>
      </c>
      <c r="C34" s="72">
        <v>51</v>
      </c>
      <c r="D34" s="72">
        <v>50.9</v>
      </c>
      <c r="E34" s="72">
        <v>50.5</v>
      </c>
      <c r="F34" s="72">
        <v>50</v>
      </c>
      <c r="G34" s="72">
        <v>49.5</v>
      </c>
      <c r="H34" s="72">
        <v>49.2</v>
      </c>
      <c r="I34" s="72">
        <v>48.8</v>
      </c>
      <c r="J34" s="72">
        <v>48.6</v>
      </c>
      <c r="K34" s="72">
        <v>48.5</v>
      </c>
      <c r="L34" s="129">
        <f t="shared" si="11"/>
        <v>14280</v>
      </c>
      <c r="M34" s="130">
        <f t="shared" si="11"/>
        <v>14252</v>
      </c>
      <c r="N34" s="130">
        <f t="shared" si="11"/>
        <v>14140</v>
      </c>
      <c r="O34" s="130">
        <f t="shared" si="11"/>
        <v>14000</v>
      </c>
      <c r="P34" s="130">
        <f t="shared" si="11"/>
        <v>13860</v>
      </c>
      <c r="Q34" s="130">
        <f t="shared" si="11"/>
        <v>13776</v>
      </c>
      <c r="R34" s="130">
        <f t="shared" si="11"/>
        <v>13664</v>
      </c>
      <c r="S34" s="130">
        <f t="shared" si="11"/>
        <v>13608</v>
      </c>
      <c r="T34" s="131">
        <f t="shared" si="11"/>
        <v>13580</v>
      </c>
      <c r="U34" s="125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</row>
    <row r="35" spans="1:40" ht="12.75" x14ac:dyDescent="0.2">
      <c r="A35" s="81" t="s">
        <v>17</v>
      </c>
      <c r="B35" s="148">
        <v>5000</v>
      </c>
      <c r="C35" s="5">
        <v>45</v>
      </c>
      <c r="D35" s="5">
        <v>44.9</v>
      </c>
      <c r="E35" s="5">
        <v>44.5</v>
      </c>
      <c r="F35" s="5">
        <v>44</v>
      </c>
      <c r="G35" s="5">
        <v>43.5</v>
      </c>
      <c r="H35" s="5">
        <v>43.2</v>
      </c>
      <c r="I35" s="5">
        <v>42.8</v>
      </c>
      <c r="J35" s="5">
        <v>42.6</v>
      </c>
      <c r="K35" s="5">
        <v>42.5</v>
      </c>
      <c r="L35" s="139">
        <f t="shared" si="11"/>
        <v>12600</v>
      </c>
      <c r="M35" s="140">
        <f t="shared" si="11"/>
        <v>12572</v>
      </c>
      <c r="N35" s="140">
        <f t="shared" si="11"/>
        <v>12460</v>
      </c>
      <c r="O35" s="140">
        <f t="shared" si="11"/>
        <v>12320</v>
      </c>
      <c r="P35" s="140">
        <f t="shared" si="11"/>
        <v>12180</v>
      </c>
      <c r="Q35" s="140">
        <f t="shared" si="11"/>
        <v>12096</v>
      </c>
      <c r="R35" s="140">
        <f t="shared" si="11"/>
        <v>11984</v>
      </c>
      <c r="S35" s="140">
        <f t="shared" si="11"/>
        <v>11928</v>
      </c>
      <c r="T35" s="141">
        <f t="shared" si="11"/>
        <v>11900</v>
      </c>
      <c r="U35" s="125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</row>
    <row r="36" spans="1:40" ht="12.75" x14ac:dyDescent="0.2">
      <c r="A36" s="80" t="s">
        <v>18</v>
      </c>
      <c r="B36" s="147">
        <v>5000</v>
      </c>
      <c r="C36" s="72">
        <v>45</v>
      </c>
      <c r="D36" s="72">
        <v>44.9</v>
      </c>
      <c r="E36" s="72">
        <v>44.5</v>
      </c>
      <c r="F36" s="72">
        <v>44</v>
      </c>
      <c r="G36" s="72">
        <v>43.5</v>
      </c>
      <c r="H36" s="72">
        <v>43.2</v>
      </c>
      <c r="I36" s="72">
        <v>42.8</v>
      </c>
      <c r="J36" s="72">
        <v>42.6</v>
      </c>
      <c r="K36" s="72">
        <v>42.5</v>
      </c>
      <c r="L36" s="129">
        <f t="shared" si="11"/>
        <v>12600</v>
      </c>
      <c r="M36" s="130">
        <f t="shared" si="11"/>
        <v>12572</v>
      </c>
      <c r="N36" s="130">
        <f t="shared" si="11"/>
        <v>12460</v>
      </c>
      <c r="O36" s="130">
        <f t="shared" si="11"/>
        <v>12320</v>
      </c>
      <c r="P36" s="130">
        <f t="shared" si="11"/>
        <v>12180</v>
      </c>
      <c r="Q36" s="130">
        <f t="shared" si="11"/>
        <v>12096</v>
      </c>
      <c r="R36" s="130">
        <f t="shared" si="11"/>
        <v>11984</v>
      </c>
      <c r="S36" s="130">
        <f t="shared" si="11"/>
        <v>11928</v>
      </c>
      <c r="T36" s="131">
        <f t="shared" si="11"/>
        <v>11900</v>
      </c>
      <c r="U36" s="125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</row>
    <row r="37" spans="1:40" ht="13.5" thickBot="1" x14ac:dyDescent="0.25">
      <c r="A37" s="104" t="s">
        <v>19</v>
      </c>
      <c r="B37" s="168">
        <v>5500</v>
      </c>
      <c r="C37" s="103">
        <v>49</v>
      </c>
      <c r="D37" s="103">
        <v>48.9</v>
      </c>
      <c r="E37" s="103">
        <v>48.5</v>
      </c>
      <c r="F37" s="103">
        <v>48</v>
      </c>
      <c r="G37" s="103">
        <v>47.5</v>
      </c>
      <c r="H37" s="103">
        <v>47.2</v>
      </c>
      <c r="I37" s="103">
        <v>46.8</v>
      </c>
      <c r="J37" s="103">
        <v>46.6</v>
      </c>
      <c r="K37" s="103">
        <v>46.5</v>
      </c>
      <c r="L37" s="142">
        <f t="shared" si="11"/>
        <v>13720</v>
      </c>
      <c r="M37" s="143">
        <f t="shared" si="11"/>
        <v>13692</v>
      </c>
      <c r="N37" s="143">
        <f t="shared" si="11"/>
        <v>13580</v>
      </c>
      <c r="O37" s="143">
        <f t="shared" si="11"/>
        <v>13440</v>
      </c>
      <c r="P37" s="143">
        <f t="shared" si="11"/>
        <v>13300</v>
      </c>
      <c r="Q37" s="143">
        <f t="shared" si="11"/>
        <v>13216</v>
      </c>
      <c r="R37" s="143">
        <f t="shared" si="11"/>
        <v>13104</v>
      </c>
      <c r="S37" s="143">
        <f t="shared" si="11"/>
        <v>13048</v>
      </c>
      <c r="T37" s="144">
        <f t="shared" si="11"/>
        <v>13020</v>
      </c>
      <c r="U37" s="125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</row>
    <row r="38" spans="1:40" x14ac:dyDescent="0.2">
      <c r="A38" s="49" t="str">
        <f>Москва!A38</f>
        <v>Цены действительны с 10.09.2026 г.</v>
      </c>
      <c r="B38" s="7"/>
      <c r="C38" s="7"/>
      <c r="D38" s="7"/>
      <c r="E38" s="7"/>
      <c r="F38" s="7"/>
      <c r="G38" s="7"/>
      <c r="H38" s="7"/>
      <c r="I38" s="7"/>
      <c r="J38" s="7"/>
      <c r="K38" s="10"/>
      <c r="M38" s="7"/>
      <c r="N38" s="7"/>
      <c r="O38" s="7"/>
      <c r="P38" s="7"/>
      <c r="Q38" s="7"/>
      <c r="R38" s="7"/>
      <c r="S38" s="7"/>
      <c r="T38" s="10"/>
      <c r="U38" s="109"/>
    </row>
    <row r="39" spans="1:40" ht="7.15" customHeight="1" x14ac:dyDescent="0.2">
      <c r="A39" s="48"/>
      <c r="B39" s="7"/>
      <c r="C39" s="7"/>
      <c r="D39" s="7"/>
      <c r="E39" s="7"/>
      <c r="F39" s="7"/>
      <c r="G39" s="7"/>
      <c r="H39" s="7"/>
      <c r="I39" s="7"/>
      <c r="J39" s="7"/>
      <c r="K39" s="10"/>
      <c r="M39" s="7"/>
      <c r="N39" s="7"/>
      <c r="O39" s="7"/>
      <c r="P39" s="7"/>
      <c r="Q39" s="7"/>
      <c r="R39" s="7"/>
      <c r="S39" s="7"/>
      <c r="T39" s="10"/>
    </row>
    <row r="40" spans="1:40" x14ac:dyDescent="0.2">
      <c r="A40" s="211" t="s">
        <v>38</v>
      </c>
      <c r="B40" s="211"/>
      <c r="C40" s="211"/>
      <c r="D40" s="7"/>
      <c r="E40" s="7"/>
      <c r="F40" s="7"/>
      <c r="G40" s="7"/>
      <c r="H40" s="7"/>
      <c r="I40" s="7"/>
      <c r="J40" s="7"/>
      <c r="K40" s="10"/>
      <c r="M40" s="7"/>
      <c r="N40" s="7"/>
      <c r="O40" s="7"/>
      <c r="P40" s="7"/>
      <c r="R40" s="7"/>
      <c r="S40" s="7"/>
      <c r="T40" s="10"/>
    </row>
    <row r="41" spans="1:40" x14ac:dyDescent="0.2">
      <c r="A41" s="21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10"/>
      <c r="M41" s="7"/>
      <c r="N41" s="7"/>
      <c r="O41" s="7"/>
      <c r="P41" s="7"/>
      <c r="R41" s="7"/>
      <c r="S41" s="7"/>
      <c r="T41" s="10"/>
    </row>
    <row r="42" spans="1:40" x14ac:dyDescent="0.2">
      <c r="A42" s="21" t="s">
        <v>167</v>
      </c>
      <c r="B42" s="7"/>
      <c r="C42" s="7"/>
      <c r="D42" s="7"/>
      <c r="E42" s="7"/>
      <c r="F42" s="7"/>
      <c r="G42" s="7"/>
      <c r="H42" s="7"/>
      <c r="I42" s="7"/>
      <c r="J42" s="7"/>
      <c r="K42" s="10"/>
      <c r="M42" s="7"/>
      <c r="N42" s="7"/>
      <c r="O42" s="7"/>
      <c r="P42" s="7"/>
      <c r="R42" s="7"/>
      <c r="S42" s="7"/>
      <c r="T42" s="10"/>
    </row>
    <row r="43" spans="1:40" x14ac:dyDescent="0.2">
      <c r="A43" s="22" t="s">
        <v>166</v>
      </c>
      <c r="B43" s="7"/>
      <c r="C43" s="7"/>
      <c r="D43" s="7"/>
      <c r="E43" s="7"/>
      <c r="F43" s="7"/>
      <c r="G43" s="7"/>
      <c r="H43" s="7"/>
      <c r="I43" s="7"/>
      <c r="J43" s="7"/>
      <c r="K43" s="10"/>
      <c r="M43" s="7"/>
      <c r="N43" s="7"/>
      <c r="O43" s="7"/>
      <c r="P43" s="7"/>
      <c r="R43" s="7"/>
      <c r="S43" s="7"/>
      <c r="T43" s="10"/>
    </row>
    <row r="44" spans="1:40" x14ac:dyDescent="0.2">
      <c r="A44" s="21" t="s">
        <v>168</v>
      </c>
      <c r="B44" s="7"/>
      <c r="C44" s="7"/>
      <c r="D44" s="7"/>
      <c r="E44" s="7"/>
      <c r="F44" s="7"/>
      <c r="G44" s="7"/>
      <c r="H44" s="7"/>
      <c r="I44" s="7"/>
      <c r="J44" s="7"/>
      <c r="K44" s="10"/>
      <c r="M44" s="7"/>
      <c r="O44" s="7"/>
      <c r="P44" s="7"/>
      <c r="R44" s="7"/>
      <c r="S44" s="7"/>
      <c r="T44" s="10"/>
    </row>
    <row r="45" spans="1:40" x14ac:dyDescent="0.2">
      <c r="A45" s="208" t="s">
        <v>39</v>
      </c>
      <c r="B45" s="208"/>
      <c r="C45" s="7"/>
      <c r="D45" s="7"/>
      <c r="E45" s="7"/>
      <c r="F45" s="7"/>
      <c r="G45" s="7"/>
      <c r="H45" s="7"/>
      <c r="I45" s="7"/>
      <c r="J45" s="7"/>
      <c r="K45" s="10"/>
      <c r="M45" s="7"/>
      <c r="N45" s="7"/>
      <c r="O45" s="7"/>
      <c r="P45" s="7"/>
      <c r="R45" s="7"/>
      <c r="S45" s="7"/>
      <c r="T45" s="10"/>
    </row>
    <row r="46" spans="1:40" x14ac:dyDescent="0.2">
      <c r="A46" s="21" t="s">
        <v>140</v>
      </c>
      <c r="B46" s="7"/>
      <c r="C46" s="7"/>
      <c r="D46" s="7"/>
      <c r="E46" s="7"/>
      <c r="F46" s="7"/>
      <c r="G46" s="7"/>
      <c r="H46" s="7"/>
      <c r="I46" s="7"/>
      <c r="J46" s="7"/>
      <c r="K46" s="10"/>
      <c r="M46" s="7"/>
      <c r="N46" s="7"/>
      <c r="O46" s="7"/>
      <c r="P46" s="7"/>
      <c r="R46" s="7"/>
      <c r="S46" s="7"/>
      <c r="T46" s="10"/>
    </row>
    <row r="47" spans="1:40" x14ac:dyDescent="0.2">
      <c r="A47" s="21" t="s">
        <v>43</v>
      </c>
      <c r="B47" s="7"/>
      <c r="C47" s="7"/>
      <c r="D47" s="7"/>
      <c r="E47" s="7"/>
      <c r="F47" s="7"/>
      <c r="G47" s="7"/>
      <c r="H47" s="7"/>
      <c r="I47" s="7"/>
      <c r="J47" s="7"/>
      <c r="K47" s="10"/>
      <c r="L47" s="7"/>
      <c r="M47" s="7"/>
      <c r="N47" s="7"/>
      <c r="O47" s="7"/>
      <c r="P47" s="7"/>
      <c r="R47" s="7"/>
      <c r="S47" s="7"/>
      <c r="T47" s="10"/>
    </row>
    <row r="48" spans="1:40" x14ac:dyDescent="0.2">
      <c r="A48" s="21" t="s">
        <v>139</v>
      </c>
      <c r="B48" s="7"/>
      <c r="C48" s="7"/>
      <c r="D48" s="7"/>
      <c r="E48" s="7"/>
      <c r="F48" s="7"/>
      <c r="G48" s="7"/>
      <c r="H48" s="7"/>
      <c r="I48" s="7"/>
      <c r="J48" s="7"/>
      <c r="K48" s="10"/>
      <c r="L48" s="7"/>
      <c r="M48" s="7"/>
      <c r="N48" s="7"/>
      <c r="O48" s="7"/>
      <c r="P48" s="7"/>
      <c r="Q48" s="7"/>
      <c r="R48" s="7"/>
      <c r="S48" s="7"/>
      <c r="T48" s="10"/>
    </row>
    <row r="49" spans="1:30" x14ac:dyDescent="0.2">
      <c r="A49" s="27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7"/>
      <c r="S49" s="7"/>
      <c r="T49" s="10"/>
    </row>
    <row r="50" spans="1:30" x14ac:dyDescent="0.2">
      <c r="A50" s="25" t="s">
        <v>137</v>
      </c>
      <c r="B50" s="7"/>
      <c r="C50" s="7"/>
      <c r="D50" s="7"/>
      <c r="E50" s="7"/>
      <c r="F50" s="7"/>
      <c r="G50" s="7"/>
      <c r="H50" s="7"/>
      <c r="I50" s="7"/>
      <c r="J50" s="7"/>
      <c r="K50" s="10"/>
      <c r="L50" s="7"/>
      <c r="M50" s="7"/>
      <c r="N50" s="7"/>
      <c r="O50" s="7"/>
      <c r="P50" s="7"/>
      <c r="Q50" s="7"/>
      <c r="R50" s="7"/>
      <c r="S50" s="7"/>
      <c r="T50" s="10"/>
    </row>
    <row r="51" spans="1:30" x14ac:dyDescent="0.2">
      <c r="A51" s="2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10"/>
      <c r="L51" s="7"/>
      <c r="M51" s="7"/>
      <c r="N51" s="7"/>
      <c r="O51" s="7"/>
      <c r="P51" s="7"/>
      <c r="Q51" s="7"/>
      <c r="R51" s="7"/>
      <c r="S51" s="7"/>
      <c r="T51" s="10"/>
    </row>
    <row r="52" spans="1:30" ht="6.6" customHeight="1" thickBot="1" x14ac:dyDescent="0.25">
      <c r="B52" s="7"/>
      <c r="C52" s="7"/>
      <c r="D52" s="7"/>
      <c r="E52" s="7"/>
      <c r="F52" s="7"/>
      <c r="G52" s="7"/>
      <c r="H52" s="7"/>
      <c r="I52" s="7"/>
      <c r="J52" s="7"/>
      <c r="K52" s="10"/>
      <c r="L52" s="7"/>
      <c r="M52" s="7"/>
      <c r="N52" s="7"/>
      <c r="O52" s="7"/>
      <c r="P52" s="7"/>
      <c r="Q52" s="7"/>
      <c r="R52" s="7"/>
      <c r="S52" s="7"/>
      <c r="T52" s="10"/>
    </row>
    <row r="53" spans="1:30" ht="13.9" customHeight="1" thickBot="1" x14ac:dyDescent="0.25">
      <c r="A53" s="216" t="s">
        <v>79</v>
      </c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8"/>
      <c r="P53" s="7"/>
      <c r="Q53" s="7"/>
      <c r="R53" s="7"/>
      <c r="S53" s="10"/>
    </row>
    <row r="54" spans="1:30" ht="22.5" customHeight="1" x14ac:dyDescent="0.2">
      <c r="A54" s="219" t="s">
        <v>21</v>
      </c>
      <c r="B54" s="220"/>
      <c r="C54" s="64" t="s">
        <v>81</v>
      </c>
      <c r="D54" s="64" t="s">
        <v>98</v>
      </c>
      <c r="E54" s="64" t="s">
        <v>99</v>
      </c>
      <c r="F54" s="64" t="s">
        <v>100</v>
      </c>
      <c r="G54" s="64" t="s">
        <v>101</v>
      </c>
      <c r="H54" s="64" t="s">
        <v>102</v>
      </c>
      <c r="I54" s="64" t="s">
        <v>103</v>
      </c>
      <c r="J54" s="64" t="s">
        <v>104</v>
      </c>
      <c r="K54" s="64" t="s">
        <v>86</v>
      </c>
      <c r="L54" s="64" t="s">
        <v>87</v>
      </c>
      <c r="M54" s="64" t="s">
        <v>88</v>
      </c>
      <c r="N54" s="64" t="s">
        <v>105</v>
      </c>
      <c r="O54" s="52" t="s">
        <v>106</v>
      </c>
      <c r="P54" s="7"/>
      <c r="S54" s="7"/>
      <c r="T54" s="10"/>
    </row>
    <row r="55" spans="1:30" ht="22.5" customHeight="1" x14ac:dyDescent="0.2">
      <c r="A55" s="221" t="s">
        <v>22</v>
      </c>
      <c r="B55" s="222"/>
      <c r="C55" s="68" t="s">
        <v>89</v>
      </c>
      <c r="D55" s="68" t="s">
        <v>107</v>
      </c>
      <c r="E55" s="68" t="s">
        <v>161</v>
      </c>
      <c r="F55" s="68" t="s">
        <v>109</v>
      </c>
      <c r="G55" s="68" t="s">
        <v>110</v>
      </c>
      <c r="H55" s="68" t="s">
        <v>111</v>
      </c>
      <c r="I55" s="68" t="s">
        <v>112</v>
      </c>
      <c r="J55" s="68" t="s">
        <v>94</v>
      </c>
      <c r="K55" s="68" t="s">
        <v>113</v>
      </c>
      <c r="L55" s="68" t="s">
        <v>114</v>
      </c>
      <c r="M55" s="68" t="s">
        <v>115</v>
      </c>
      <c r="N55" s="68" t="s">
        <v>116</v>
      </c>
      <c r="O55" s="74" t="s">
        <v>117</v>
      </c>
      <c r="Q55" s="7"/>
      <c r="R55" s="7"/>
      <c r="S55" s="7"/>
      <c r="T55" s="10"/>
    </row>
    <row r="56" spans="1:30" x14ac:dyDescent="0.2">
      <c r="A56" s="212" t="s">
        <v>23</v>
      </c>
      <c r="B56" s="213"/>
      <c r="C56" s="16">
        <v>1300</v>
      </c>
      <c r="D56" s="16">
        <v>1650</v>
      </c>
      <c r="E56" s="16">
        <v>2000</v>
      </c>
      <c r="F56" s="16">
        <v>2300</v>
      </c>
      <c r="G56" s="16">
        <v>2600</v>
      </c>
      <c r="H56" s="16">
        <v>2850</v>
      </c>
      <c r="I56" s="16">
        <v>3200</v>
      </c>
      <c r="J56" s="16">
        <v>3600</v>
      </c>
      <c r="K56" s="91">
        <v>5000</v>
      </c>
      <c r="L56" s="55">
        <v>8500</v>
      </c>
      <c r="M56" s="55">
        <v>11000</v>
      </c>
      <c r="N56" s="16">
        <v>16000</v>
      </c>
      <c r="O56" s="65">
        <v>17000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212" t="s">
        <v>24</v>
      </c>
      <c r="B57" s="213"/>
      <c r="C57" s="16">
        <v>30</v>
      </c>
      <c r="D57" s="16">
        <v>30</v>
      </c>
      <c r="E57" s="16">
        <v>30</v>
      </c>
      <c r="F57" s="16">
        <v>30</v>
      </c>
      <c r="G57" s="16">
        <v>30</v>
      </c>
      <c r="H57" s="16">
        <v>33</v>
      </c>
      <c r="I57" s="16">
        <v>33</v>
      </c>
      <c r="J57" s="16">
        <v>33</v>
      </c>
      <c r="K57" s="16">
        <v>38</v>
      </c>
      <c r="L57" s="16">
        <v>38</v>
      </c>
      <c r="M57" s="16">
        <v>55</v>
      </c>
      <c r="N57" s="16">
        <v>60</v>
      </c>
      <c r="O57" s="65">
        <v>60</v>
      </c>
      <c r="Q57" s="7"/>
      <c r="R57" s="7"/>
      <c r="S57" s="7"/>
      <c r="T57" s="10"/>
    </row>
    <row r="58" spans="1:30" x14ac:dyDescent="0.2">
      <c r="A58" s="212" t="s">
        <v>25</v>
      </c>
      <c r="B58" s="213"/>
      <c r="C58" s="16">
        <v>2</v>
      </c>
      <c r="D58" s="16">
        <v>3</v>
      </c>
      <c r="E58" s="16">
        <v>3</v>
      </c>
      <c r="F58" s="16">
        <v>3</v>
      </c>
      <c r="G58" s="16">
        <v>3</v>
      </c>
      <c r="H58" s="16">
        <v>3</v>
      </c>
      <c r="I58" s="16">
        <v>3</v>
      </c>
      <c r="J58" s="16">
        <v>3</v>
      </c>
      <c r="K58" s="91">
        <v>4</v>
      </c>
      <c r="L58" s="16">
        <v>4</v>
      </c>
      <c r="M58" s="16">
        <v>5</v>
      </c>
      <c r="N58" s="16">
        <v>6</v>
      </c>
      <c r="O58" s="65">
        <v>6</v>
      </c>
      <c r="Q58" s="7"/>
      <c r="R58" s="7"/>
      <c r="S58" s="7"/>
      <c r="T58" s="10"/>
    </row>
    <row r="59" spans="1:30" x14ac:dyDescent="0.2">
      <c r="A59" s="212" t="s">
        <v>26</v>
      </c>
      <c r="B59" s="213"/>
      <c r="C59" s="16">
        <v>1.5</v>
      </c>
      <c r="D59" s="16">
        <v>1.5</v>
      </c>
      <c r="E59" s="16">
        <v>1.5</v>
      </c>
      <c r="F59" s="16">
        <v>1.5</v>
      </c>
      <c r="G59" s="16">
        <v>1.8</v>
      </c>
      <c r="H59" s="16">
        <v>1.8</v>
      </c>
      <c r="I59" s="16">
        <v>1.8</v>
      </c>
      <c r="J59" s="16">
        <v>1.8</v>
      </c>
      <c r="K59" s="91">
        <v>1.95</v>
      </c>
      <c r="L59" s="16">
        <v>1.95</v>
      </c>
      <c r="M59" s="16">
        <v>2</v>
      </c>
      <c r="N59" s="16">
        <v>2.1</v>
      </c>
      <c r="O59" s="65">
        <v>2.1</v>
      </c>
      <c r="Q59" s="7"/>
      <c r="R59" s="7"/>
      <c r="S59" s="7"/>
      <c r="T59" s="10"/>
    </row>
    <row r="60" spans="1:30" x14ac:dyDescent="0.2">
      <c r="A60" s="212" t="s">
        <v>69</v>
      </c>
      <c r="B60" s="213"/>
      <c r="C60" s="16">
        <v>1.5</v>
      </c>
      <c r="D60" s="16">
        <v>1.5</v>
      </c>
      <c r="E60" s="16">
        <v>1.5</v>
      </c>
      <c r="F60" s="16">
        <v>1.5</v>
      </c>
      <c r="G60" s="16">
        <v>1.7</v>
      </c>
      <c r="H60" s="16">
        <v>1.7</v>
      </c>
      <c r="I60" s="16">
        <v>1.7</v>
      </c>
      <c r="J60" s="16">
        <v>1.7</v>
      </c>
      <c r="K60" s="91">
        <v>1.7</v>
      </c>
      <c r="L60" s="16">
        <v>1.9</v>
      </c>
      <c r="M60" s="16">
        <v>2.1</v>
      </c>
      <c r="N60" s="16">
        <v>2.2000000000000002</v>
      </c>
      <c r="O60" s="65">
        <v>2.2000000000000002</v>
      </c>
      <c r="Q60" s="7"/>
      <c r="R60" s="7"/>
      <c r="S60" s="7"/>
      <c r="T60" s="10"/>
    </row>
    <row r="61" spans="1:30" x14ac:dyDescent="0.2">
      <c r="A61" s="212" t="s">
        <v>27</v>
      </c>
      <c r="B61" s="213"/>
      <c r="C61" s="16">
        <v>1</v>
      </c>
      <c r="D61" s="16">
        <v>1</v>
      </c>
      <c r="E61" s="16">
        <v>2</v>
      </c>
      <c r="F61" s="16">
        <v>2</v>
      </c>
      <c r="G61" s="16">
        <v>3</v>
      </c>
      <c r="H61" s="16">
        <v>3</v>
      </c>
      <c r="I61" s="16">
        <v>4</v>
      </c>
      <c r="J61" s="16">
        <v>4</v>
      </c>
      <c r="K61" s="91">
        <v>6</v>
      </c>
      <c r="L61" s="16">
        <v>6</v>
      </c>
      <c r="M61" s="16">
        <v>6</v>
      </c>
      <c r="N61" s="16">
        <v>10</v>
      </c>
      <c r="O61" s="65">
        <v>12</v>
      </c>
      <c r="Q61" s="7"/>
      <c r="R61" s="7"/>
      <c r="S61" s="7"/>
      <c r="T61" s="10"/>
    </row>
    <row r="62" spans="1:30" x14ac:dyDescent="0.2">
      <c r="A62" s="212" t="s">
        <v>28</v>
      </c>
      <c r="B62" s="213"/>
      <c r="C62" s="11">
        <v>1100</v>
      </c>
      <c r="D62" s="11">
        <v>1100</v>
      </c>
      <c r="E62" s="11">
        <v>1100</v>
      </c>
      <c r="F62" s="11">
        <v>1100</v>
      </c>
      <c r="G62" s="11">
        <v>1100</v>
      </c>
      <c r="H62" s="11">
        <v>1100</v>
      </c>
      <c r="I62" s="11">
        <v>1100</v>
      </c>
      <c r="J62" s="11">
        <v>1100</v>
      </c>
      <c r="K62" s="96">
        <v>2200</v>
      </c>
      <c r="L62" s="11">
        <v>2200</v>
      </c>
      <c r="M62" s="11">
        <v>2200</v>
      </c>
      <c r="N62" s="11">
        <v>3300.0000000000005</v>
      </c>
      <c r="O62" s="60">
        <v>3300.0000000000005</v>
      </c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2.75" thickBot="1" x14ac:dyDescent="0.25">
      <c r="A63" s="214" t="s">
        <v>29</v>
      </c>
      <c r="B63" s="215"/>
      <c r="C63" s="18">
        <v>0.5</v>
      </c>
      <c r="D63" s="18">
        <v>0.5</v>
      </c>
      <c r="E63" s="18">
        <v>0.5</v>
      </c>
      <c r="F63" s="18">
        <v>1</v>
      </c>
      <c r="G63" s="18">
        <v>1</v>
      </c>
      <c r="H63" s="18">
        <v>1</v>
      </c>
      <c r="I63" s="18">
        <v>1</v>
      </c>
      <c r="J63" s="18">
        <v>1</v>
      </c>
      <c r="K63" s="97">
        <v>1</v>
      </c>
      <c r="L63" s="18">
        <v>1</v>
      </c>
      <c r="M63" s="18">
        <v>1.5</v>
      </c>
      <c r="N63" s="18">
        <v>2</v>
      </c>
      <c r="O63" s="61">
        <v>2</v>
      </c>
      <c r="Q63" s="7"/>
      <c r="R63" s="7"/>
      <c r="S63" s="7"/>
      <c r="T63" s="10"/>
    </row>
    <row r="64" spans="1:30" ht="8.65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10"/>
      <c r="L64" s="7"/>
      <c r="M64" s="7"/>
      <c r="N64" s="7"/>
      <c r="O64" s="7"/>
      <c r="P64" s="7"/>
      <c r="S64" s="7"/>
      <c r="T64" s="10"/>
    </row>
    <row r="65" spans="1:20" x14ac:dyDescent="0.2">
      <c r="A65" s="13" t="s">
        <v>155</v>
      </c>
      <c r="B65" s="7"/>
      <c r="C65" s="7"/>
      <c r="D65" s="7"/>
      <c r="E65" s="7"/>
      <c r="F65" s="7"/>
      <c r="G65" s="7"/>
      <c r="H65" s="7"/>
      <c r="I65" s="7"/>
      <c r="J65" s="7"/>
      <c r="K65" s="10"/>
      <c r="L65" s="7"/>
      <c r="M65" s="7"/>
      <c r="N65" s="7"/>
      <c r="O65" s="7"/>
      <c r="P65" s="7"/>
      <c r="S65" s="7"/>
      <c r="T65" s="10"/>
    </row>
    <row r="66" spans="1:20" x14ac:dyDescent="0.2">
      <c r="A66" s="14" t="s">
        <v>156</v>
      </c>
      <c r="B66" s="7"/>
      <c r="C66" s="7"/>
      <c r="D66" s="7"/>
      <c r="E66" s="7"/>
      <c r="F66" s="7"/>
      <c r="G66" s="7"/>
      <c r="H66" s="7"/>
      <c r="I66" s="7"/>
      <c r="J66" s="7"/>
      <c r="K66" s="10"/>
      <c r="L66" s="7"/>
      <c r="M66" s="7"/>
      <c r="N66" s="7"/>
      <c r="O66" s="7"/>
      <c r="P66" s="7"/>
      <c r="S66" s="7"/>
      <c r="T66" s="10"/>
    </row>
    <row r="67" spans="1:20" x14ac:dyDescent="0.2">
      <c r="A67" s="13" t="s">
        <v>174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S67" s="10"/>
      <c r="T67" s="10"/>
    </row>
    <row r="68" spans="1:20" x14ac:dyDescent="0.2">
      <c r="A68" s="13" t="s">
        <v>173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3" t="s">
        <v>30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3" t="s">
        <v>31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3" t="s">
        <v>169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3" t="s">
        <v>32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3" t="s">
        <v>147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3" t="s">
        <v>33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3" t="s">
        <v>34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3" t="s">
        <v>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3" t="s">
        <v>36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6.6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75" x14ac:dyDescent="0.2">
      <c r="A79" s="177" t="s">
        <v>62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0"/>
      <c r="R79" s="10"/>
      <c r="S79" s="10"/>
      <c r="T79" s="10"/>
    </row>
    <row r="80" spans="1:20" x14ac:dyDescent="0.2">
      <c r="A80" s="94" t="s">
        <v>44</v>
      </c>
      <c r="I80" s="178" t="s">
        <v>52</v>
      </c>
      <c r="J80" s="178"/>
      <c r="K80" s="178"/>
      <c r="M80" s="10"/>
      <c r="N80" s="10"/>
      <c r="O80" s="10"/>
      <c r="P80" s="10"/>
      <c r="Q80" s="10"/>
      <c r="R80" s="10"/>
      <c r="S80" s="10"/>
      <c r="T80" s="10"/>
    </row>
    <row r="81" spans="1:20" ht="13.15" customHeight="1" x14ac:dyDescent="0.2">
      <c r="A81" s="183" t="s">
        <v>165</v>
      </c>
      <c r="B81" s="183"/>
      <c r="C81" s="183"/>
      <c r="D81" s="183"/>
      <c r="E81" s="183"/>
      <c r="F81" s="183"/>
      <c r="G81" s="183"/>
      <c r="H81" s="39"/>
      <c r="I81" s="40" t="s">
        <v>53</v>
      </c>
      <c r="M81" s="38"/>
      <c r="N81" s="38"/>
      <c r="O81" s="38"/>
      <c r="P81" s="38"/>
      <c r="Q81" s="38"/>
      <c r="R81" s="38"/>
      <c r="S81" s="38"/>
      <c r="T81" s="10"/>
    </row>
    <row r="82" spans="1:20" ht="13.15" customHeight="1" x14ac:dyDescent="0.2">
      <c r="A82" s="99" t="s">
        <v>143</v>
      </c>
      <c r="B82" s="163"/>
      <c r="C82" s="163"/>
      <c r="D82" s="163"/>
      <c r="E82" s="163"/>
      <c r="F82" s="163"/>
      <c r="G82" s="163"/>
      <c r="H82" s="41"/>
      <c r="I82" s="42" t="s">
        <v>54</v>
      </c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T83" s="10"/>
    </row>
    <row r="84" spans="1:20" x14ac:dyDescent="0.2">
      <c r="A84" s="95" t="s">
        <v>45</v>
      </c>
      <c r="B84" s="2"/>
      <c r="C84" s="2"/>
      <c r="D84" s="2"/>
      <c r="E84" s="2"/>
      <c r="F84" s="2"/>
      <c r="G84" s="2"/>
      <c r="H84" s="2"/>
      <c r="I84" s="161" t="s">
        <v>55</v>
      </c>
      <c r="J84" s="161"/>
      <c r="K84" s="161"/>
      <c r="M84" s="10"/>
      <c r="N84" s="10"/>
      <c r="O84" s="10"/>
      <c r="P84" s="10"/>
      <c r="Q84" s="10"/>
      <c r="R84" s="10"/>
      <c r="S84" s="10"/>
      <c r="T84" s="10"/>
    </row>
    <row r="85" spans="1:20" ht="13.15" customHeight="1" x14ac:dyDescent="0.2">
      <c r="A85" s="184" t="s">
        <v>170</v>
      </c>
      <c r="B85" s="184"/>
      <c r="C85" s="184"/>
      <c r="D85" s="184"/>
      <c r="E85" s="184"/>
      <c r="F85" s="184"/>
      <c r="G85" s="184"/>
      <c r="H85" s="2"/>
      <c r="I85" s="40" t="s">
        <v>178</v>
      </c>
      <c r="M85" s="34"/>
      <c r="N85" s="34"/>
      <c r="O85" s="34"/>
      <c r="P85" s="34"/>
      <c r="Q85" s="34"/>
      <c r="R85" s="34"/>
      <c r="S85" s="34"/>
      <c r="T85" s="10"/>
    </row>
    <row r="86" spans="1:20" ht="13.15" customHeight="1" x14ac:dyDescent="0.2">
      <c r="A86" s="184" t="s">
        <v>176</v>
      </c>
      <c r="B86" s="184"/>
      <c r="C86" s="184"/>
      <c r="D86" s="184"/>
      <c r="E86" s="184"/>
      <c r="F86" s="184"/>
      <c r="G86" s="184"/>
      <c r="I86" s="42" t="s">
        <v>56</v>
      </c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">
      <c r="A87" s="98" t="s">
        <v>142</v>
      </c>
      <c r="J87" s="44"/>
      <c r="K87" s="44"/>
      <c r="M87" s="10"/>
      <c r="N87" s="10"/>
      <c r="O87" s="10"/>
      <c r="P87" s="10"/>
      <c r="Q87" s="10"/>
      <c r="R87" s="10"/>
      <c r="S87" s="10"/>
      <c r="T87" s="10"/>
    </row>
    <row r="88" spans="1:20" ht="12.75" x14ac:dyDescent="0.2">
      <c r="A88" s="42"/>
      <c r="I88" s="160" t="s">
        <v>57</v>
      </c>
      <c r="J88" s="160"/>
      <c r="K88" s="160"/>
      <c r="L88" s="40"/>
      <c r="M88" s="38"/>
      <c r="N88" s="38"/>
      <c r="O88" s="38"/>
      <c r="P88" s="34"/>
      <c r="Q88" s="34"/>
      <c r="R88" s="34"/>
      <c r="S88" s="34"/>
      <c r="T88" s="10"/>
    </row>
    <row r="89" spans="1:20" ht="12.75" x14ac:dyDescent="0.2">
      <c r="A89" s="94" t="s">
        <v>46</v>
      </c>
      <c r="B89" s="43"/>
      <c r="C89" s="43"/>
      <c r="D89" s="43"/>
      <c r="E89" s="43"/>
      <c r="F89" s="43"/>
      <c r="G89" s="43"/>
      <c r="H89" s="43"/>
      <c r="I89" s="45" t="s">
        <v>177</v>
      </c>
      <c r="M89" s="34"/>
      <c r="N89" s="34"/>
      <c r="O89" s="34"/>
      <c r="P89" s="34"/>
      <c r="Q89" s="34"/>
      <c r="R89" s="34"/>
      <c r="S89" s="34"/>
      <c r="T89" s="10"/>
    </row>
    <row r="90" spans="1:20" ht="12" customHeight="1" x14ac:dyDescent="0.2">
      <c r="A90" s="183" t="s">
        <v>175</v>
      </c>
      <c r="B90" s="183"/>
      <c r="C90" s="183"/>
      <c r="D90" s="183"/>
      <c r="E90" s="183"/>
      <c r="F90" s="183"/>
      <c r="G90" s="183"/>
      <c r="I90" s="42" t="s">
        <v>58</v>
      </c>
      <c r="M90" s="10"/>
      <c r="N90" s="10"/>
      <c r="O90" s="10"/>
      <c r="P90" s="10"/>
      <c r="Q90" s="10"/>
      <c r="R90" s="10"/>
      <c r="S90" s="10"/>
      <c r="T90" s="10"/>
    </row>
    <row r="91" spans="1:20" ht="22.5" customHeight="1" x14ac:dyDescent="0.2">
      <c r="A91" s="42" t="s">
        <v>47</v>
      </c>
      <c r="J91" s="44"/>
      <c r="K91" s="44"/>
      <c r="M91" s="10"/>
      <c r="N91" s="10"/>
      <c r="O91" s="10"/>
      <c r="P91" s="10"/>
      <c r="Q91" s="10"/>
      <c r="R91" s="10"/>
      <c r="S91" s="10"/>
      <c r="T91" s="10"/>
    </row>
    <row r="92" spans="1:20" ht="12.75" x14ac:dyDescent="0.2">
      <c r="A92" s="94" t="s">
        <v>48</v>
      </c>
      <c r="B92" s="46"/>
      <c r="C92" s="46"/>
      <c r="D92" s="46"/>
      <c r="E92" s="46"/>
      <c r="F92" s="46"/>
      <c r="G92" s="46"/>
      <c r="H92" s="46"/>
      <c r="I92" s="160" t="s">
        <v>59</v>
      </c>
      <c r="J92" s="160"/>
      <c r="K92" s="160"/>
      <c r="M92" s="35"/>
      <c r="N92" s="35"/>
      <c r="O92" s="35"/>
      <c r="P92" s="35"/>
      <c r="Q92" s="35"/>
      <c r="R92" s="35"/>
      <c r="S92" s="35"/>
      <c r="T92" s="10"/>
    </row>
    <row r="93" spans="1:20" ht="12.75" x14ac:dyDescent="0.2">
      <c r="A93" s="46" t="s">
        <v>163</v>
      </c>
      <c r="I93" s="45" t="s">
        <v>60</v>
      </c>
      <c r="M93" s="35"/>
      <c r="N93" s="35"/>
      <c r="O93" s="35"/>
      <c r="P93" s="35"/>
      <c r="Q93" s="35"/>
      <c r="R93" s="35"/>
      <c r="S93" s="35"/>
      <c r="T93" s="10"/>
    </row>
    <row r="94" spans="1:20" x14ac:dyDescent="0.2">
      <c r="A94" s="42" t="s">
        <v>49</v>
      </c>
      <c r="I94" s="47" t="s">
        <v>61</v>
      </c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42"/>
      <c r="M95" s="10"/>
      <c r="N95" s="10"/>
      <c r="O95" s="10"/>
      <c r="P95" s="10"/>
      <c r="Q95" s="10"/>
      <c r="R95" s="10"/>
      <c r="S95" s="10"/>
      <c r="T95" s="10"/>
    </row>
    <row r="96" spans="1:20" ht="12.75" x14ac:dyDescent="0.2">
      <c r="A96" s="94" t="s">
        <v>50</v>
      </c>
      <c r="B96" s="46"/>
      <c r="C96" s="46"/>
      <c r="D96" s="46"/>
      <c r="E96" s="46"/>
      <c r="F96" s="46"/>
      <c r="G96" s="46"/>
      <c r="H96" s="46"/>
      <c r="I96" s="185" t="s">
        <v>150</v>
      </c>
      <c r="J96" s="185"/>
      <c r="K96" s="185"/>
      <c r="M96" s="35"/>
      <c r="N96" s="35"/>
      <c r="O96" s="35"/>
      <c r="P96" s="35"/>
      <c r="Q96" s="35"/>
      <c r="R96" s="35"/>
      <c r="S96" s="35"/>
      <c r="T96" s="10"/>
    </row>
    <row r="97" spans="1:20" ht="12.75" customHeight="1" x14ac:dyDescent="0.2">
      <c r="A97" s="175" t="s">
        <v>179</v>
      </c>
      <c r="B97" s="174"/>
      <c r="C97" s="174"/>
      <c r="D97" s="174"/>
      <c r="E97" s="174"/>
      <c r="F97" s="174"/>
      <c r="G97" s="174"/>
      <c r="I97" s="45" t="s">
        <v>151</v>
      </c>
      <c r="K97" s="46" t="s">
        <v>153</v>
      </c>
      <c r="M97" s="35"/>
      <c r="N97" s="35"/>
      <c r="O97" s="35"/>
      <c r="P97" s="35"/>
      <c r="Q97" s="35"/>
      <c r="R97" s="35"/>
      <c r="S97" s="35"/>
      <c r="T97" s="10"/>
    </row>
    <row r="98" spans="1:20" x14ac:dyDescent="0.2">
      <c r="A98" s="42" t="s">
        <v>51</v>
      </c>
      <c r="B98" s="174"/>
      <c r="C98" s="174"/>
      <c r="D98" s="174"/>
      <c r="E98" s="174"/>
      <c r="F98" s="174"/>
      <c r="G98" s="174"/>
      <c r="I98" s="47" t="s">
        <v>152</v>
      </c>
      <c r="M98" s="10"/>
      <c r="N98" s="10"/>
      <c r="O98" s="10"/>
      <c r="P98" s="10"/>
      <c r="Q98" s="10"/>
      <c r="R98" s="10"/>
      <c r="S98" s="10"/>
      <c r="T98" s="10"/>
    </row>
    <row r="99" spans="1:20" ht="12" customHeight="1" x14ac:dyDescent="0.2">
      <c r="B99" s="38"/>
      <c r="C99" s="38"/>
      <c r="D99" s="38"/>
      <c r="E99" s="38"/>
      <c r="F99" s="38"/>
      <c r="G99" s="38"/>
      <c r="H99" s="38"/>
      <c r="M99" s="10"/>
      <c r="N99" s="10"/>
      <c r="O99" s="10"/>
      <c r="P99" s="10"/>
      <c r="Q99" s="10"/>
      <c r="R99" s="10"/>
      <c r="S99" s="10"/>
      <c r="T99" s="10"/>
    </row>
    <row r="100" spans="1:20" ht="12.75" x14ac:dyDescent="0.2">
      <c r="A100" s="33"/>
      <c r="B100" s="10"/>
      <c r="C100" s="10"/>
      <c r="D100" s="10"/>
      <c r="E100" s="10"/>
      <c r="F100" s="10"/>
      <c r="G100" s="10"/>
      <c r="H100" s="10"/>
      <c r="M100" s="10"/>
      <c r="N100" s="10"/>
      <c r="O100" s="10"/>
      <c r="P100" s="10"/>
      <c r="Q100" s="10"/>
      <c r="R100" s="10"/>
      <c r="S100" s="10"/>
      <c r="T100" s="10"/>
    </row>
    <row r="101" spans="1:20" ht="12.75" x14ac:dyDescent="0.2">
      <c r="A101" s="34"/>
      <c r="B101" s="10"/>
      <c r="C101" s="10"/>
      <c r="D101" s="10"/>
      <c r="E101" s="10"/>
      <c r="F101" s="10"/>
      <c r="G101" s="10"/>
      <c r="H101" s="10"/>
      <c r="M101" s="10"/>
      <c r="N101" s="10"/>
      <c r="O101" s="10"/>
      <c r="P101" s="10"/>
      <c r="Q101" s="10"/>
      <c r="R101" s="10"/>
      <c r="S101" s="10"/>
      <c r="T101" s="10"/>
    </row>
    <row r="102" spans="1:20" ht="12.75" x14ac:dyDescent="0.2">
      <c r="A102" s="38"/>
      <c r="B102" s="38"/>
      <c r="C102" s="38"/>
      <c r="D102" s="38"/>
      <c r="E102" s="38"/>
      <c r="F102" s="38"/>
      <c r="G102" s="38"/>
      <c r="H102" s="38"/>
      <c r="M102" s="10"/>
      <c r="N102" s="10"/>
      <c r="O102" s="10"/>
      <c r="P102" s="10"/>
      <c r="Q102" s="10"/>
      <c r="R102" s="10"/>
      <c r="S102" s="10"/>
      <c r="T102" s="10"/>
    </row>
    <row r="103" spans="1:20" ht="19.899999999999999" customHeight="1" x14ac:dyDescent="0.2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2.75" x14ac:dyDescent="0.2">
      <c r="A104" s="3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2.75" x14ac:dyDescent="0.2">
      <c r="A105" s="186"/>
      <c r="B105" s="186"/>
      <c r="C105" s="186"/>
      <c r="D105" s="186"/>
      <c r="E105" s="186"/>
      <c r="F105" s="186"/>
      <c r="G105" s="186"/>
      <c r="H105" s="186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9.899999999999999" customHeight="1" x14ac:dyDescent="0.2">
      <c r="A106" s="33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2.75" x14ac:dyDescent="0.2">
      <c r="A107" s="35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2.75" x14ac:dyDescent="0.2">
      <c r="A108" s="176"/>
      <c r="B108" s="176"/>
      <c r="C108" s="176"/>
      <c r="D108" s="176"/>
      <c r="E108" s="176"/>
      <c r="F108" s="176"/>
      <c r="G108" s="176"/>
      <c r="H108" s="176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9.899999999999999" customHeight="1" x14ac:dyDescent="0.2">
      <c r="A109" s="33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2.75" x14ac:dyDescent="0.2">
      <c r="A110" s="35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2.75" x14ac:dyDescent="0.2">
      <c r="A111" s="176"/>
      <c r="B111" s="176"/>
      <c r="C111" s="176"/>
      <c r="D111" s="176"/>
      <c r="E111" s="176"/>
      <c r="F111" s="176"/>
      <c r="G111" s="176"/>
      <c r="H111" s="176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9.899999999999999" customHeight="1" x14ac:dyDescent="0.2">
      <c r="A112" s="36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"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"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</sheetData>
  <sortState xmlns:xlrd2="http://schemas.microsoft.com/office/spreadsheetml/2017/richdata2" ref="A8:T26">
    <sortCondition ref="A8:A26"/>
  </sortState>
  <mergeCells count="47">
    <mergeCell ref="A2:C2"/>
    <mergeCell ref="N2:P2"/>
    <mergeCell ref="Q2:S2"/>
    <mergeCell ref="B5:T5"/>
    <mergeCell ref="B6:B7"/>
    <mergeCell ref="C6:C7"/>
    <mergeCell ref="D6:D7"/>
    <mergeCell ref="E6:E7"/>
    <mergeCell ref="F6:F7"/>
    <mergeCell ref="G6:G7"/>
    <mergeCell ref="T6:T7"/>
    <mergeCell ref="N6:N7"/>
    <mergeCell ref="O6:O7"/>
    <mergeCell ref="A40:C40"/>
    <mergeCell ref="A45:B45"/>
    <mergeCell ref="U5:AB5"/>
    <mergeCell ref="L6:L7"/>
    <mergeCell ref="M6:M7"/>
    <mergeCell ref="P6:P7"/>
    <mergeCell ref="Q6:Q7"/>
    <mergeCell ref="R6:R7"/>
    <mergeCell ref="S6:S7"/>
    <mergeCell ref="H6:H7"/>
    <mergeCell ref="I6:I7"/>
    <mergeCell ref="J6:J7"/>
    <mergeCell ref="K6:K7"/>
    <mergeCell ref="A85:G85"/>
    <mergeCell ref="A79:P79"/>
    <mergeCell ref="I80:K80"/>
    <mergeCell ref="A81:G81"/>
    <mergeCell ref="A108:H108"/>
    <mergeCell ref="A111:H111"/>
    <mergeCell ref="A86:G86"/>
    <mergeCell ref="I96:K96"/>
    <mergeCell ref="A105:H105"/>
    <mergeCell ref="A90:G90"/>
    <mergeCell ref="A61:B61"/>
    <mergeCell ref="A62:B62"/>
    <mergeCell ref="A63:B63"/>
    <mergeCell ref="A53:O53"/>
    <mergeCell ref="A54:B54"/>
    <mergeCell ref="A55:B55"/>
    <mergeCell ref="A56:B56"/>
    <mergeCell ref="A57:B57"/>
    <mergeCell ref="A58:B58"/>
    <mergeCell ref="A59:B59"/>
    <mergeCell ref="A60:B60"/>
  </mergeCells>
  <hyperlinks>
    <hyperlink ref="N2" r:id="rId1" display="www.nevatk.ru" xr:uid="{00000000-0004-0000-0100-000000000000}"/>
    <hyperlink ref="U5:AB5" r:id="rId2" display="онлайн калькулятор" xr:uid="{00000000-0004-0000-0100-000002000000}"/>
    <hyperlink ref="Q2:S2" r:id="rId3" display="nevatk.ru" xr:uid="{49A91914-6CBA-41CA-92A8-667D9DDB4D23}"/>
    <hyperlink ref="A82" r:id="rId4" xr:uid="{FD5B52C0-92F8-4861-867F-966AE04FFF40}"/>
    <hyperlink ref="A87" r:id="rId5" xr:uid="{E4F0143E-5BD9-40D0-B691-B2A51DD79BD0}"/>
    <hyperlink ref="A91" r:id="rId6" xr:uid="{1FF66268-893E-4B10-A03D-361018D3691D}"/>
    <hyperlink ref="A94" r:id="rId7" xr:uid="{55C8CC93-048F-4E0F-8694-881E8C93C4DE}"/>
    <hyperlink ref="A98" r:id="rId8" xr:uid="{7F88AD35-ABA2-486E-8D7A-EC42F2DEC526}"/>
    <hyperlink ref="I82" r:id="rId9" xr:uid="{3ADA54F4-7A97-479F-B1FF-6A4315A2A721}"/>
    <hyperlink ref="I86" r:id="rId10" xr:uid="{E51AB1EC-E9A8-4146-A6CC-9761A8376B29}"/>
    <hyperlink ref="I90" r:id="rId11" xr:uid="{B90809AF-02BA-42D4-A917-998D14DF23F2}"/>
    <hyperlink ref="I94" r:id="rId12" xr:uid="{5124BF45-36D8-41A9-9122-5225A3C9E568}"/>
    <hyperlink ref="I98" r:id="rId13" xr:uid="{6A558970-5E81-479D-918B-20E3F1A5656D}"/>
  </hyperlinks>
  <pageMargins left="0.2" right="0" top="0" bottom="0" header="0.17" footer="0.31496062992125984"/>
  <pageSetup paperSize="9" scale="79" fitToHeight="0" orientation="landscape" r:id="rId14"/>
  <drawing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G144"/>
  <sheetViews>
    <sheetView showGridLines="0" zoomScale="85" zoomScaleNormal="85" workbookViewId="0">
      <pane ySplit="7" topLeftCell="A8" activePane="bottomLeft" state="frozen"/>
      <selection activeCell="X44" sqref="X44"/>
      <selection pane="bottomLeft" activeCell="B29" activeCellId="1" sqref="B8:T27 B29:T37"/>
    </sheetView>
  </sheetViews>
  <sheetFormatPr defaultColWidth="8.7109375" defaultRowHeight="12" x14ac:dyDescent="0.2"/>
  <cols>
    <col min="1" max="1" width="20.42578125" style="1" customWidth="1"/>
    <col min="2" max="2" width="8" style="1" customWidth="1"/>
    <col min="3" max="20" width="8.7109375" style="1" customWidth="1"/>
    <col min="21" max="21" width="4.28515625" style="1" customWidth="1"/>
    <col min="22" max="22" width="8.85546875" style="1" customWidth="1"/>
    <col min="23" max="29" width="7" style="1" customWidth="1"/>
    <col min="30" max="16384" width="8.7109375" style="1"/>
  </cols>
  <sheetData>
    <row r="2" spans="1:29" ht="15.75" customHeight="1" x14ac:dyDescent="0.2">
      <c r="A2" s="187" t="s">
        <v>0</v>
      </c>
      <c r="B2" s="187"/>
      <c r="C2" s="187"/>
      <c r="E2" s="29" t="s">
        <v>65</v>
      </c>
      <c r="F2" s="29"/>
      <c r="G2" s="29"/>
      <c r="H2" s="29"/>
      <c r="I2" s="29"/>
      <c r="J2" s="29"/>
      <c r="K2" s="29"/>
      <c r="L2" s="223" t="s">
        <v>37</v>
      </c>
      <c r="M2" s="223"/>
      <c r="N2" s="223"/>
      <c r="O2" s="224" t="s">
        <v>118</v>
      </c>
      <c r="P2" s="224"/>
      <c r="Q2" s="224"/>
      <c r="R2" s="23"/>
      <c r="S2" s="32"/>
      <c r="T2" s="32"/>
    </row>
    <row r="3" spans="1:29" ht="15.75" customHeight="1" x14ac:dyDescent="0.2">
      <c r="A3" s="30"/>
      <c r="B3" s="30"/>
      <c r="C3" s="30"/>
      <c r="E3" s="29"/>
      <c r="F3" s="29"/>
      <c r="G3" s="29"/>
      <c r="H3" s="29"/>
      <c r="I3" s="29"/>
      <c r="J3" s="29"/>
      <c r="K3" s="29"/>
      <c r="L3" s="31"/>
      <c r="M3" s="31"/>
      <c r="N3" s="31"/>
      <c r="O3" s="106"/>
      <c r="P3" s="106"/>
      <c r="Q3" s="106"/>
      <c r="R3" s="23"/>
      <c r="S3" s="32"/>
      <c r="T3" s="32"/>
    </row>
    <row r="4" spans="1:29" ht="15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53"/>
      <c r="X4" s="54"/>
      <c r="Y4" s="54"/>
      <c r="Z4" s="54"/>
      <c r="AA4" s="54"/>
      <c r="AB4" s="54"/>
      <c r="AC4" s="54"/>
    </row>
    <row r="5" spans="1:29" ht="13.9" customHeight="1" thickBot="1" x14ac:dyDescent="0.25">
      <c r="A5" s="2"/>
      <c r="B5" s="188" t="s">
        <v>121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90"/>
      <c r="U5" s="202" t="s">
        <v>119</v>
      </c>
      <c r="V5" s="203"/>
      <c r="W5" s="203"/>
      <c r="X5" s="203"/>
      <c r="Y5" s="203"/>
      <c r="Z5" s="203"/>
      <c r="AA5" s="203"/>
      <c r="AB5" s="203"/>
    </row>
    <row r="6" spans="1:29" ht="12" customHeight="1" x14ac:dyDescent="0.2">
      <c r="A6" s="9"/>
      <c r="B6" s="209" t="s">
        <v>1</v>
      </c>
      <c r="C6" s="191" t="s">
        <v>81</v>
      </c>
      <c r="D6" s="191" t="s">
        <v>82</v>
      </c>
      <c r="E6" s="191" t="s">
        <v>83</v>
      </c>
      <c r="F6" s="191" t="s">
        <v>84</v>
      </c>
      <c r="G6" s="191" t="s">
        <v>85</v>
      </c>
      <c r="H6" s="191" t="s">
        <v>86</v>
      </c>
      <c r="I6" s="191" t="s">
        <v>87</v>
      </c>
      <c r="J6" s="191" t="s">
        <v>88</v>
      </c>
      <c r="K6" s="204" t="s">
        <v>20</v>
      </c>
      <c r="L6" s="206" t="s">
        <v>89</v>
      </c>
      <c r="M6" s="191" t="s">
        <v>90</v>
      </c>
      <c r="N6" s="191" t="s">
        <v>91</v>
      </c>
      <c r="O6" s="191" t="s">
        <v>92</v>
      </c>
      <c r="P6" s="191" t="s">
        <v>93</v>
      </c>
      <c r="Q6" s="191" t="s">
        <v>94</v>
      </c>
      <c r="R6" s="191" t="s">
        <v>95</v>
      </c>
      <c r="S6" s="191" t="s">
        <v>96</v>
      </c>
      <c r="T6" s="204" t="s">
        <v>97</v>
      </c>
    </row>
    <row r="7" spans="1:29" ht="12" customHeight="1" thickBot="1" x14ac:dyDescent="0.25">
      <c r="A7" s="9"/>
      <c r="B7" s="210"/>
      <c r="C7" s="192"/>
      <c r="D7" s="192"/>
      <c r="E7" s="192"/>
      <c r="F7" s="192"/>
      <c r="G7" s="192"/>
      <c r="H7" s="192"/>
      <c r="I7" s="192"/>
      <c r="J7" s="192"/>
      <c r="K7" s="205"/>
      <c r="L7" s="207"/>
      <c r="M7" s="192"/>
      <c r="N7" s="192"/>
      <c r="O7" s="192"/>
      <c r="P7" s="192"/>
      <c r="Q7" s="192"/>
      <c r="R7" s="192"/>
      <c r="S7" s="192"/>
      <c r="T7" s="205"/>
    </row>
    <row r="8" spans="1:29" ht="12.75" x14ac:dyDescent="0.2">
      <c r="A8" s="111" t="s">
        <v>126</v>
      </c>
      <c r="B8" s="146">
        <v>2500</v>
      </c>
      <c r="C8" s="113">
        <v>50.0625</v>
      </c>
      <c r="D8" s="113">
        <v>49.46153846153846</v>
      </c>
      <c r="E8" s="113">
        <v>47.764705882352942</v>
      </c>
      <c r="F8" s="113">
        <v>47.231884057971016</v>
      </c>
      <c r="G8" s="113">
        <v>46.714285714285715</v>
      </c>
      <c r="H8" s="113">
        <v>46.211267605633807</v>
      </c>
      <c r="I8" s="113">
        <v>45.722222222222221</v>
      </c>
      <c r="J8" s="113">
        <v>45.246575342465754</v>
      </c>
      <c r="K8" s="115">
        <v>44.333333333333336</v>
      </c>
      <c r="L8" s="136">
        <f t="shared" ref="L8:L9" si="0">C8*280</f>
        <v>14017.5</v>
      </c>
      <c r="M8" s="137">
        <f t="shared" ref="M8:M27" si="1">D8*280</f>
        <v>13849.23076923077</v>
      </c>
      <c r="N8" s="137">
        <f t="shared" ref="N8:N27" si="2">E8*280</f>
        <v>13374.117647058823</v>
      </c>
      <c r="O8" s="137">
        <f t="shared" ref="O8:O27" si="3">F8*280</f>
        <v>13224.927536231884</v>
      </c>
      <c r="P8" s="137">
        <f t="shared" ref="P8:P27" si="4">G8*280</f>
        <v>13080</v>
      </c>
      <c r="Q8" s="137">
        <f t="shared" ref="Q8:Q27" si="5">H8*280</f>
        <v>12939.154929577466</v>
      </c>
      <c r="R8" s="137">
        <f t="shared" ref="R8:R27" si="6">I8*280</f>
        <v>12802.222222222223</v>
      </c>
      <c r="S8" s="137">
        <f t="shared" ref="S8:S27" si="7">J8*280</f>
        <v>12669.04109589041</v>
      </c>
      <c r="T8" s="138">
        <f t="shared" ref="T8:T27" si="8">K8*280</f>
        <v>12413.333333333334</v>
      </c>
      <c r="U8" s="125"/>
      <c r="V8" s="50"/>
    </row>
    <row r="9" spans="1:29" ht="12.75" x14ac:dyDescent="0.2">
      <c r="A9" s="80" t="s">
        <v>131</v>
      </c>
      <c r="B9" s="147">
        <v>2500</v>
      </c>
      <c r="C9" s="72">
        <v>39.5</v>
      </c>
      <c r="D9" s="72">
        <v>39</v>
      </c>
      <c r="E9" s="72">
        <v>38.5</v>
      </c>
      <c r="F9" s="72">
        <v>38.1</v>
      </c>
      <c r="G9" s="72">
        <v>38</v>
      </c>
      <c r="H9" s="72">
        <v>37.799999999999997</v>
      </c>
      <c r="I9" s="72">
        <v>37.5</v>
      </c>
      <c r="J9" s="72">
        <v>37.1</v>
      </c>
      <c r="K9" s="116">
        <v>36.5</v>
      </c>
      <c r="L9" s="129">
        <f t="shared" si="0"/>
        <v>11060</v>
      </c>
      <c r="M9" s="130">
        <f t="shared" si="1"/>
        <v>10920</v>
      </c>
      <c r="N9" s="130">
        <f t="shared" si="2"/>
        <v>10780</v>
      </c>
      <c r="O9" s="130">
        <f t="shared" si="3"/>
        <v>10668</v>
      </c>
      <c r="P9" s="130">
        <f t="shared" si="4"/>
        <v>10640</v>
      </c>
      <c r="Q9" s="130">
        <f t="shared" si="5"/>
        <v>10584</v>
      </c>
      <c r="R9" s="130">
        <f t="shared" si="6"/>
        <v>10500</v>
      </c>
      <c r="S9" s="130">
        <f t="shared" si="7"/>
        <v>10388</v>
      </c>
      <c r="T9" s="131">
        <f t="shared" si="8"/>
        <v>10220</v>
      </c>
      <c r="U9" s="125"/>
      <c r="V9" s="50"/>
    </row>
    <row r="10" spans="1:29" ht="12.75" x14ac:dyDescent="0.2">
      <c r="A10" s="81" t="s">
        <v>2</v>
      </c>
      <c r="B10" s="148">
        <v>800</v>
      </c>
      <c r="C10" s="5">
        <v>19.2</v>
      </c>
      <c r="D10" s="5">
        <v>18.7</v>
      </c>
      <c r="E10" s="5">
        <v>18.599999999999998</v>
      </c>
      <c r="F10" s="5">
        <v>18.2</v>
      </c>
      <c r="G10" s="5">
        <v>17.7</v>
      </c>
      <c r="H10" s="5">
        <v>17.399999999999999</v>
      </c>
      <c r="I10" s="5">
        <v>17.2</v>
      </c>
      <c r="J10" s="5">
        <v>17</v>
      </c>
      <c r="K10" s="117">
        <v>16.7</v>
      </c>
      <c r="L10" s="139">
        <f>C10*280</f>
        <v>5376</v>
      </c>
      <c r="M10" s="140">
        <f t="shared" si="1"/>
        <v>5236</v>
      </c>
      <c r="N10" s="140">
        <f t="shared" si="2"/>
        <v>5207.9999999999991</v>
      </c>
      <c r="O10" s="140">
        <f t="shared" si="3"/>
        <v>5096</v>
      </c>
      <c r="P10" s="140">
        <f t="shared" si="4"/>
        <v>4956</v>
      </c>
      <c r="Q10" s="140">
        <f t="shared" si="5"/>
        <v>4872</v>
      </c>
      <c r="R10" s="140">
        <f t="shared" si="6"/>
        <v>4816</v>
      </c>
      <c r="S10" s="140">
        <f t="shared" si="7"/>
        <v>4760</v>
      </c>
      <c r="T10" s="141">
        <f t="shared" si="8"/>
        <v>4676</v>
      </c>
      <c r="U10" s="125"/>
      <c r="V10" s="50"/>
    </row>
    <row r="11" spans="1:29" ht="12.75" x14ac:dyDescent="0.2">
      <c r="A11" s="80" t="s">
        <v>141</v>
      </c>
      <c r="B11" s="147">
        <v>2500</v>
      </c>
      <c r="C11" s="72">
        <f>Москва!C12+10</f>
        <v>35.799999999999997</v>
      </c>
      <c r="D11" s="72">
        <f>Москва!D12+10</f>
        <v>35.5</v>
      </c>
      <c r="E11" s="72">
        <f>Москва!E12+10</f>
        <v>35</v>
      </c>
      <c r="F11" s="72">
        <f>Москва!F12+10</f>
        <v>34.9</v>
      </c>
      <c r="G11" s="72">
        <f>Москва!G12+10</f>
        <v>34.6</v>
      </c>
      <c r="H11" s="72">
        <f>Москва!H12+10</f>
        <v>34.5</v>
      </c>
      <c r="I11" s="72">
        <f>Москва!I12+10</f>
        <v>34.35</v>
      </c>
      <c r="J11" s="72">
        <f>Москва!J12+10</f>
        <v>34.1</v>
      </c>
      <c r="K11" s="116">
        <f>Москва!K12+10</f>
        <v>34</v>
      </c>
      <c r="L11" s="129">
        <f t="shared" ref="L11:L27" si="9">C11*280</f>
        <v>10024</v>
      </c>
      <c r="M11" s="130">
        <f t="shared" si="1"/>
        <v>9940</v>
      </c>
      <c r="N11" s="130">
        <f t="shared" si="2"/>
        <v>9800</v>
      </c>
      <c r="O11" s="130">
        <f t="shared" si="3"/>
        <v>9772</v>
      </c>
      <c r="P11" s="130">
        <f t="shared" si="4"/>
        <v>9688</v>
      </c>
      <c r="Q11" s="130">
        <f t="shared" si="5"/>
        <v>9660</v>
      </c>
      <c r="R11" s="130">
        <f t="shared" si="6"/>
        <v>9618</v>
      </c>
      <c r="S11" s="130">
        <f t="shared" si="7"/>
        <v>9548</v>
      </c>
      <c r="T11" s="131">
        <f t="shared" si="8"/>
        <v>9520</v>
      </c>
      <c r="U11" s="125"/>
      <c r="V11" s="50"/>
    </row>
    <row r="12" spans="1:29" ht="12.75" x14ac:dyDescent="0.2">
      <c r="A12" s="81" t="s">
        <v>127</v>
      </c>
      <c r="B12" s="148">
        <v>2500</v>
      </c>
      <c r="C12" s="5">
        <f>Москва!C13+10</f>
        <v>52.5</v>
      </c>
      <c r="D12" s="5">
        <f>Москва!D13+10</f>
        <v>52.02</v>
      </c>
      <c r="E12" s="5">
        <f>Москва!E13+10</f>
        <v>51.38</v>
      </c>
      <c r="F12" s="5">
        <f>Москва!F13+10</f>
        <v>49.6</v>
      </c>
      <c r="G12" s="5">
        <f>Москва!G13+10</f>
        <v>49.04</v>
      </c>
      <c r="H12" s="5">
        <f>Москва!H13+10</f>
        <v>48.5</v>
      </c>
      <c r="I12" s="5">
        <f>Москва!I13+10</f>
        <v>47.97</v>
      </c>
      <c r="J12" s="5">
        <f>Москва!J13+10</f>
        <v>47.46</v>
      </c>
      <c r="K12" s="117">
        <f>Москва!K13+10</f>
        <v>46.96</v>
      </c>
      <c r="L12" s="139">
        <f t="shared" si="9"/>
        <v>14700</v>
      </c>
      <c r="M12" s="140">
        <f t="shared" si="1"/>
        <v>14565.6</v>
      </c>
      <c r="N12" s="140">
        <f t="shared" si="2"/>
        <v>14386.400000000001</v>
      </c>
      <c r="O12" s="140">
        <f t="shared" si="3"/>
        <v>13888</v>
      </c>
      <c r="P12" s="140">
        <f t="shared" si="4"/>
        <v>13731.199999999999</v>
      </c>
      <c r="Q12" s="140">
        <f t="shared" si="5"/>
        <v>13580</v>
      </c>
      <c r="R12" s="140">
        <f t="shared" si="6"/>
        <v>13431.6</v>
      </c>
      <c r="S12" s="140">
        <f t="shared" si="7"/>
        <v>13288.800000000001</v>
      </c>
      <c r="T12" s="141">
        <f t="shared" si="8"/>
        <v>13148.800000000001</v>
      </c>
      <c r="U12" s="125"/>
      <c r="V12" s="50"/>
    </row>
    <row r="13" spans="1:29" ht="12.75" x14ac:dyDescent="0.2">
      <c r="A13" s="80" t="s">
        <v>4</v>
      </c>
      <c r="B13" s="147">
        <v>850</v>
      </c>
      <c r="C13" s="72">
        <v>22.246471346570836</v>
      </c>
      <c r="D13" s="72">
        <v>21.967290059025004</v>
      </c>
      <c r="E13" s="72">
        <v>21.599175000000006</v>
      </c>
      <c r="F13" s="72">
        <v>21.345600000000001</v>
      </c>
      <c r="G13" s="72">
        <v>21.147150000000003</v>
      </c>
      <c r="H13" s="72">
        <v>20.882549999999998</v>
      </c>
      <c r="I13" s="72">
        <v>20.573850000000004</v>
      </c>
      <c r="J13" s="72">
        <v>20.198999999999998</v>
      </c>
      <c r="K13" s="116">
        <v>19.702875000000002</v>
      </c>
      <c r="L13" s="129">
        <f t="shared" si="9"/>
        <v>6229.0119770398342</v>
      </c>
      <c r="M13" s="130">
        <f t="shared" si="1"/>
        <v>6150.8412165270011</v>
      </c>
      <c r="N13" s="130">
        <f t="shared" si="2"/>
        <v>6047.7690000000021</v>
      </c>
      <c r="O13" s="130">
        <f t="shared" si="3"/>
        <v>5976.768</v>
      </c>
      <c r="P13" s="130">
        <f t="shared" si="4"/>
        <v>5921.2020000000011</v>
      </c>
      <c r="Q13" s="130">
        <f t="shared" si="5"/>
        <v>5847.1139999999996</v>
      </c>
      <c r="R13" s="130">
        <f t="shared" si="6"/>
        <v>5760.6780000000008</v>
      </c>
      <c r="S13" s="130">
        <f t="shared" si="7"/>
        <v>5655.7199999999993</v>
      </c>
      <c r="T13" s="131">
        <f t="shared" si="8"/>
        <v>5516.8050000000003</v>
      </c>
      <c r="U13" s="125"/>
      <c r="V13" s="50"/>
    </row>
    <row r="14" spans="1:29" ht="12.75" x14ac:dyDescent="0.2">
      <c r="A14" s="81" t="s">
        <v>154</v>
      </c>
      <c r="B14" s="148">
        <v>3000</v>
      </c>
      <c r="C14" s="5">
        <f>Москва!C15+10</f>
        <v>56.265625</v>
      </c>
      <c r="D14" s="5">
        <f>Москва!D15+10</f>
        <v>55.634615384615387</v>
      </c>
      <c r="E14" s="5">
        <f>Москва!E15+10</f>
        <v>53.852941176470594</v>
      </c>
      <c r="F14" s="5">
        <f>Москва!F15+10</f>
        <v>53.29347826086957</v>
      </c>
      <c r="G14" s="5">
        <f>Москва!G15+10</f>
        <v>52.75</v>
      </c>
      <c r="H14" s="5">
        <f>Москва!H15+10</f>
        <v>52.221830985915503</v>
      </c>
      <c r="I14" s="5">
        <f>Москва!I15+10</f>
        <v>51.708333333333336</v>
      </c>
      <c r="J14" s="5">
        <f>Москва!J15+10</f>
        <v>51.208904109589042</v>
      </c>
      <c r="K14" s="117">
        <f>Москва!K15+10</f>
        <v>50.250000000000007</v>
      </c>
      <c r="L14" s="139">
        <f t="shared" si="9"/>
        <v>15754.375</v>
      </c>
      <c r="M14" s="140">
        <f t="shared" si="1"/>
        <v>15577.692307692309</v>
      </c>
      <c r="N14" s="140">
        <f t="shared" si="2"/>
        <v>15078.823529411766</v>
      </c>
      <c r="O14" s="140">
        <f t="shared" si="3"/>
        <v>14922.17391304348</v>
      </c>
      <c r="P14" s="140">
        <f t="shared" si="4"/>
        <v>14770</v>
      </c>
      <c r="Q14" s="140">
        <f t="shared" si="5"/>
        <v>14622.11267605634</v>
      </c>
      <c r="R14" s="140">
        <f t="shared" si="6"/>
        <v>14478.333333333334</v>
      </c>
      <c r="S14" s="140">
        <f t="shared" si="7"/>
        <v>14338.493150684932</v>
      </c>
      <c r="T14" s="141">
        <f t="shared" si="8"/>
        <v>14070.000000000002</v>
      </c>
      <c r="U14" s="125"/>
      <c r="V14" s="50"/>
    </row>
    <row r="15" spans="1:29" ht="12.75" x14ac:dyDescent="0.2">
      <c r="A15" s="80" t="s">
        <v>5</v>
      </c>
      <c r="B15" s="147">
        <v>800</v>
      </c>
      <c r="C15" s="72">
        <v>21</v>
      </c>
      <c r="D15" s="72">
        <v>20.5</v>
      </c>
      <c r="E15" s="72">
        <v>20.100000000000001</v>
      </c>
      <c r="F15" s="72">
        <v>20</v>
      </c>
      <c r="G15" s="72">
        <v>19.5</v>
      </c>
      <c r="H15" s="72">
        <v>19.2</v>
      </c>
      <c r="I15" s="72">
        <v>19</v>
      </c>
      <c r="J15" s="72">
        <v>18.5</v>
      </c>
      <c r="K15" s="116">
        <v>18.5</v>
      </c>
      <c r="L15" s="129">
        <f t="shared" si="9"/>
        <v>5880</v>
      </c>
      <c r="M15" s="130">
        <f t="shared" si="1"/>
        <v>5740</v>
      </c>
      <c r="N15" s="130">
        <f t="shared" si="2"/>
        <v>5628</v>
      </c>
      <c r="O15" s="130">
        <f t="shared" si="3"/>
        <v>5600</v>
      </c>
      <c r="P15" s="130">
        <f t="shared" si="4"/>
        <v>5460</v>
      </c>
      <c r="Q15" s="130">
        <f t="shared" si="5"/>
        <v>5376</v>
      </c>
      <c r="R15" s="130">
        <f t="shared" si="6"/>
        <v>5320</v>
      </c>
      <c r="S15" s="130">
        <f t="shared" si="7"/>
        <v>5180</v>
      </c>
      <c r="T15" s="131">
        <f t="shared" si="8"/>
        <v>5180</v>
      </c>
      <c r="U15" s="125"/>
      <c r="V15" s="50"/>
    </row>
    <row r="16" spans="1:29" ht="12.75" x14ac:dyDescent="0.2">
      <c r="A16" s="81" t="s">
        <v>128</v>
      </c>
      <c r="B16" s="148">
        <v>2500</v>
      </c>
      <c r="C16" s="5">
        <f>Москва!C17+10</f>
        <v>50</v>
      </c>
      <c r="D16" s="5">
        <f>Москва!D17+10</f>
        <v>49.5</v>
      </c>
      <c r="E16" s="5">
        <f>Москва!E17+10</f>
        <v>49</v>
      </c>
      <c r="F16" s="5">
        <f>Москва!F17+10</f>
        <v>48.5</v>
      </c>
      <c r="G16" s="5">
        <f>Москва!G17+10</f>
        <v>48</v>
      </c>
      <c r="H16" s="5">
        <f>Москва!H17+10</f>
        <v>47.5</v>
      </c>
      <c r="I16" s="5">
        <f>Москва!I17+10</f>
        <v>47.5</v>
      </c>
      <c r="J16" s="5">
        <f>Москва!J17+10</f>
        <v>47</v>
      </c>
      <c r="K16" s="117">
        <f>Москва!K17+10</f>
        <v>46.5</v>
      </c>
      <c r="L16" s="139">
        <f t="shared" si="9"/>
        <v>14000</v>
      </c>
      <c r="M16" s="140">
        <f t="shared" si="1"/>
        <v>13860</v>
      </c>
      <c r="N16" s="140">
        <f t="shared" si="2"/>
        <v>13720</v>
      </c>
      <c r="O16" s="140">
        <f t="shared" si="3"/>
        <v>13580</v>
      </c>
      <c r="P16" s="140">
        <f t="shared" si="4"/>
        <v>13440</v>
      </c>
      <c r="Q16" s="140">
        <f t="shared" si="5"/>
        <v>13300</v>
      </c>
      <c r="R16" s="140">
        <f t="shared" si="6"/>
        <v>13300</v>
      </c>
      <c r="S16" s="140">
        <f t="shared" si="7"/>
        <v>13160</v>
      </c>
      <c r="T16" s="141">
        <f t="shared" si="8"/>
        <v>13020</v>
      </c>
      <c r="U16" s="125"/>
      <c r="V16" s="50"/>
    </row>
    <row r="17" spans="1:33" ht="12.75" x14ac:dyDescent="0.2">
      <c r="A17" s="80" t="s">
        <v>129</v>
      </c>
      <c r="B17" s="147">
        <v>3000</v>
      </c>
      <c r="C17" s="72">
        <f>Москва!C18+10</f>
        <v>67.323181818181823</v>
      </c>
      <c r="D17" s="72">
        <f>Москва!D18+10</f>
        <v>65.417105263157893</v>
      </c>
      <c r="E17" s="72">
        <f>Москва!E18+10</f>
        <v>63.64025423728814</v>
      </c>
      <c r="F17" s="72">
        <f>Москва!F18+10</f>
        <v>62.796250000000008</v>
      </c>
      <c r="G17" s="72">
        <f>Москва!G18+10</f>
        <v>61.979918032786898</v>
      </c>
      <c r="H17" s="72">
        <f>Москва!H18+10</f>
        <v>61.189919354838715</v>
      </c>
      <c r="I17" s="72">
        <f>Москва!I18+10</f>
        <v>60.425000000000004</v>
      </c>
      <c r="J17" s="72">
        <f>Москва!J18+10</f>
        <v>59.683984375000001</v>
      </c>
      <c r="K17" s="116">
        <f>Москва!K18+10</f>
        <v>57.593656716417925</v>
      </c>
      <c r="L17" s="129">
        <f t="shared" si="9"/>
        <v>18850.49090909091</v>
      </c>
      <c r="M17" s="130">
        <f t="shared" si="1"/>
        <v>18316.78947368421</v>
      </c>
      <c r="N17" s="130">
        <f t="shared" si="2"/>
        <v>17819.271186440677</v>
      </c>
      <c r="O17" s="130">
        <f t="shared" si="3"/>
        <v>17582.95</v>
      </c>
      <c r="P17" s="130">
        <f t="shared" si="4"/>
        <v>17354.37704918033</v>
      </c>
      <c r="Q17" s="130">
        <f t="shared" si="5"/>
        <v>17133.177419354841</v>
      </c>
      <c r="R17" s="130">
        <f t="shared" si="6"/>
        <v>16919</v>
      </c>
      <c r="S17" s="130">
        <f t="shared" si="7"/>
        <v>16711.515625</v>
      </c>
      <c r="T17" s="131">
        <f t="shared" si="8"/>
        <v>16126.223880597019</v>
      </c>
      <c r="U17" s="125"/>
      <c r="V17" s="50"/>
    </row>
    <row r="18" spans="1:33" ht="12.75" x14ac:dyDescent="0.2">
      <c r="A18" s="81" t="s">
        <v>160</v>
      </c>
      <c r="B18" s="148">
        <v>1000</v>
      </c>
      <c r="C18" s="5">
        <f>Москва!C19+10</f>
        <v>33.475000000000009</v>
      </c>
      <c r="D18" s="5">
        <f>Москва!D19+10</f>
        <v>33.329787234042556</v>
      </c>
      <c r="E18" s="5">
        <f>Москва!E19+10</f>
        <v>33.186619718309863</v>
      </c>
      <c r="F18" s="5">
        <f>Москва!F19+10</f>
        <v>32.90625</v>
      </c>
      <c r="G18" s="5">
        <f>Москва!G19+10</f>
        <v>32.63356164383562</v>
      </c>
      <c r="H18" s="5">
        <f>Москва!H19+10</f>
        <v>32.368243243243242</v>
      </c>
      <c r="I18" s="5">
        <f>Москва!I19+10</f>
        <v>32.11</v>
      </c>
      <c r="J18" s="5">
        <f>Москва!J19+10</f>
        <v>31.613636363636367</v>
      </c>
      <c r="K18" s="117">
        <f>Москва!K19+10</f>
        <v>30.915625000000002</v>
      </c>
      <c r="L18" s="139">
        <f t="shared" si="9"/>
        <v>9373.0000000000018</v>
      </c>
      <c r="M18" s="140">
        <f t="shared" si="1"/>
        <v>9332.3404255319147</v>
      </c>
      <c r="N18" s="140">
        <f t="shared" si="2"/>
        <v>9292.2535211267623</v>
      </c>
      <c r="O18" s="140">
        <f t="shared" si="3"/>
        <v>9213.75</v>
      </c>
      <c r="P18" s="140">
        <f t="shared" si="4"/>
        <v>9137.3972602739741</v>
      </c>
      <c r="Q18" s="140">
        <f t="shared" si="5"/>
        <v>9063.1081081081084</v>
      </c>
      <c r="R18" s="140">
        <f t="shared" si="6"/>
        <v>8990.7999999999993</v>
      </c>
      <c r="S18" s="140">
        <f t="shared" si="7"/>
        <v>8851.818181818182</v>
      </c>
      <c r="T18" s="141">
        <f t="shared" si="8"/>
        <v>8656.375</v>
      </c>
      <c r="U18" s="125"/>
      <c r="V18" s="50"/>
    </row>
    <row r="19" spans="1:33" ht="12.75" x14ac:dyDescent="0.2">
      <c r="A19" s="80" t="s">
        <v>6</v>
      </c>
      <c r="B19" s="147">
        <v>750</v>
      </c>
      <c r="C19" s="72">
        <v>14.489527706415871</v>
      </c>
      <c r="D19" s="72">
        <v>14.160189247626002</v>
      </c>
      <c r="E19" s="72">
        <v>13.85618451643535</v>
      </c>
      <c r="F19" s="72">
        <v>13.52684605764548</v>
      </c>
      <c r="G19" s="72">
        <v>13.19750759885561</v>
      </c>
      <c r="H19" s="72">
        <v>12.903091062500003</v>
      </c>
      <c r="I19" s="72">
        <v>12.611369562500002</v>
      </c>
      <c r="J19" s="72">
        <v>12.404733500000004</v>
      </c>
      <c r="K19" s="116">
        <v>12.331803125000002</v>
      </c>
      <c r="L19" s="129">
        <f t="shared" si="9"/>
        <v>4057.0677577964439</v>
      </c>
      <c r="M19" s="130">
        <f t="shared" si="1"/>
        <v>3964.8529893352807</v>
      </c>
      <c r="N19" s="130">
        <f t="shared" si="2"/>
        <v>3879.731664601898</v>
      </c>
      <c r="O19" s="130">
        <f t="shared" si="3"/>
        <v>3787.5168961407344</v>
      </c>
      <c r="P19" s="130">
        <f t="shared" si="4"/>
        <v>3695.3021276795707</v>
      </c>
      <c r="Q19" s="130">
        <f t="shared" si="5"/>
        <v>3612.8654975000009</v>
      </c>
      <c r="R19" s="130">
        <f t="shared" si="6"/>
        <v>3531.1834775000007</v>
      </c>
      <c r="S19" s="130">
        <f t="shared" si="7"/>
        <v>3473.3253800000011</v>
      </c>
      <c r="T19" s="131">
        <f t="shared" si="8"/>
        <v>3452.9048750000006</v>
      </c>
      <c r="U19" s="125"/>
      <c r="V19" s="50"/>
    </row>
    <row r="20" spans="1:33" ht="12.75" x14ac:dyDescent="0.2">
      <c r="A20" s="81" t="s">
        <v>132</v>
      </c>
      <c r="B20" s="148">
        <v>2500</v>
      </c>
      <c r="C20" s="5">
        <f>Москва!C20+10</f>
        <v>36.064650390625005</v>
      </c>
      <c r="D20" s="5">
        <f>Москва!D20+10</f>
        <v>35.761608653846153</v>
      </c>
      <c r="E20" s="5">
        <f>Москва!E20+10</f>
        <v>34.905961397058832</v>
      </c>
      <c r="F20" s="5">
        <f>Москва!F20+10</f>
        <v>34.63727989130436</v>
      </c>
      <c r="G20" s="5">
        <f>Москва!G20+10</f>
        <v>34.376275000000007</v>
      </c>
      <c r="H20" s="5">
        <f>Москва!H20+10</f>
        <v>34.122622359154938</v>
      </c>
      <c r="I20" s="5">
        <f>Москва!I20+10</f>
        <v>33.876015625000008</v>
      </c>
      <c r="J20" s="5">
        <f>Москва!J20+10</f>
        <v>33.636165239726033</v>
      </c>
      <c r="K20" s="117">
        <f>Москва!K20+10</f>
        <v>33.175652500000012</v>
      </c>
      <c r="L20" s="139">
        <f t="shared" si="9"/>
        <v>10098.102109375001</v>
      </c>
      <c r="M20" s="140">
        <f t="shared" si="1"/>
        <v>10013.250423076923</v>
      </c>
      <c r="N20" s="140">
        <f t="shared" si="2"/>
        <v>9773.6691911764719</v>
      </c>
      <c r="O20" s="140">
        <f t="shared" si="3"/>
        <v>9698.4383695652214</v>
      </c>
      <c r="P20" s="140">
        <f t="shared" si="4"/>
        <v>9625.3570000000018</v>
      </c>
      <c r="Q20" s="140">
        <f t="shared" si="5"/>
        <v>9554.3342605633825</v>
      </c>
      <c r="R20" s="140">
        <f t="shared" si="6"/>
        <v>9485.2843750000029</v>
      </c>
      <c r="S20" s="140">
        <f t="shared" si="7"/>
        <v>9418.1262671232889</v>
      </c>
      <c r="T20" s="141">
        <f t="shared" si="8"/>
        <v>9289.182700000003</v>
      </c>
      <c r="U20" s="125"/>
      <c r="V20" s="50"/>
    </row>
    <row r="21" spans="1:33" ht="12.75" x14ac:dyDescent="0.2">
      <c r="A21" s="80" t="s">
        <v>7</v>
      </c>
      <c r="B21" s="147">
        <v>850</v>
      </c>
      <c r="C21" s="72">
        <v>18.370776523431047</v>
      </c>
      <c r="D21" s="72">
        <v>18.149494710426044</v>
      </c>
      <c r="E21" s="72">
        <v>17.903546250000002</v>
      </c>
      <c r="F21" s="72">
        <v>17.637292500000001</v>
      </c>
      <c r="G21" s="72">
        <v>17.301581250000005</v>
      </c>
      <c r="H21" s="72">
        <v>16.931141250000003</v>
      </c>
      <c r="I21" s="72">
        <v>16.664887500000003</v>
      </c>
      <c r="J21" s="72">
        <v>16.363905000000003</v>
      </c>
      <c r="K21" s="116">
        <v>15.9703125</v>
      </c>
      <c r="L21" s="129">
        <f t="shared" si="9"/>
        <v>5143.8174265606931</v>
      </c>
      <c r="M21" s="130">
        <f t="shared" si="1"/>
        <v>5081.8585189192927</v>
      </c>
      <c r="N21" s="130">
        <f t="shared" si="2"/>
        <v>5012.9929500000007</v>
      </c>
      <c r="O21" s="130">
        <f t="shared" si="3"/>
        <v>4938.4418999999998</v>
      </c>
      <c r="P21" s="130">
        <f t="shared" si="4"/>
        <v>4844.4427500000011</v>
      </c>
      <c r="Q21" s="130">
        <f t="shared" si="5"/>
        <v>4740.7195500000007</v>
      </c>
      <c r="R21" s="130">
        <f t="shared" si="6"/>
        <v>4666.1685000000007</v>
      </c>
      <c r="S21" s="130">
        <f t="shared" si="7"/>
        <v>4581.8934000000008</v>
      </c>
      <c r="T21" s="131">
        <f t="shared" si="8"/>
        <v>4471.6875</v>
      </c>
      <c r="U21" s="125"/>
      <c r="V21" s="50"/>
    </row>
    <row r="22" spans="1:33" ht="12.75" x14ac:dyDescent="0.2">
      <c r="A22" s="81" t="s">
        <v>130</v>
      </c>
      <c r="B22" s="148">
        <v>2500</v>
      </c>
      <c r="C22" s="5">
        <f>Москва!C22+10</f>
        <v>45</v>
      </c>
      <c r="D22" s="5">
        <f>Москва!D22+10</f>
        <v>44.8</v>
      </c>
      <c r="E22" s="5">
        <f>Москва!E22+10</f>
        <v>44.7</v>
      </c>
      <c r="F22" s="5">
        <f>Москва!F22+10</f>
        <v>44.2</v>
      </c>
      <c r="G22" s="5">
        <f>Москва!G22+10</f>
        <v>43.6</v>
      </c>
      <c r="H22" s="5">
        <f>Москва!H22+10</f>
        <v>43.5</v>
      </c>
      <c r="I22" s="5">
        <f>Москва!I22+10</f>
        <v>43.3</v>
      </c>
      <c r="J22" s="5">
        <f>Москва!J22+10</f>
        <v>43</v>
      </c>
      <c r="K22" s="117">
        <f>Москва!K22+10</f>
        <v>43</v>
      </c>
      <c r="L22" s="139">
        <f t="shared" si="9"/>
        <v>12600</v>
      </c>
      <c r="M22" s="140">
        <f t="shared" si="1"/>
        <v>12544</v>
      </c>
      <c r="N22" s="140">
        <f t="shared" si="2"/>
        <v>12516</v>
      </c>
      <c r="O22" s="140">
        <f t="shared" si="3"/>
        <v>12376</v>
      </c>
      <c r="P22" s="140">
        <f t="shared" si="4"/>
        <v>12208</v>
      </c>
      <c r="Q22" s="140">
        <f t="shared" si="5"/>
        <v>12180</v>
      </c>
      <c r="R22" s="140">
        <f t="shared" si="6"/>
        <v>12124</v>
      </c>
      <c r="S22" s="140">
        <f t="shared" si="7"/>
        <v>12040</v>
      </c>
      <c r="T22" s="141">
        <f t="shared" si="8"/>
        <v>12040</v>
      </c>
      <c r="U22" s="125"/>
      <c r="V22" s="50"/>
    </row>
    <row r="23" spans="1:33" ht="12.75" x14ac:dyDescent="0.2">
      <c r="A23" s="80" t="s">
        <v>133</v>
      </c>
      <c r="B23" s="147">
        <v>2500</v>
      </c>
      <c r="C23" s="72">
        <f>Москва!C23+10</f>
        <v>32</v>
      </c>
      <c r="D23" s="72">
        <f>Москва!D23+10</f>
        <v>31.3</v>
      </c>
      <c r="E23" s="72">
        <f>Москва!E23+10</f>
        <v>31.2</v>
      </c>
      <c r="F23" s="72">
        <f>Москва!F23+10</f>
        <v>31</v>
      </c>
      <c r="G23" s="72">
        <f>Москва!G23+10</f>
        <v>30.5</v>
      </c>
      <c r="H23" s="72">
        <f>Москва!H23+10</f>
        <v>30.3</v>
      </c>
      <c r="I23" s="72">
        <f>Москва!I23+10</f>
        <v>30</v>
      </c>
      <c r="J23" s="72">
        <f>Москва!J23+10</f>
        <v>30</v>
      </c>
      <c r="K23" s="116">
        <f>Москва!K23+10</f>
        <v>30</v>
      </c>
      <c r="L23" s="129">
        <f t="shared" si="9"/>
        <v>8960</v>
      </c>
      <c r="M23" s="130">
        <f t="shared" si="1"/>
        <v>8764</v>
      </c>
      <c r="N23" s="130">
        <f t="shared" si="2"/>
        <v>8736</v>
      </c>
      <c r="O23" s="130">
        <f t="shared" si="3"/>
        <v>8680</v>
      </c>
      <c r="P23" s="130">
        <f t="shared" si="4"/>
        <v>8540</v>
      </c>
      <c r="Q23" s="130">
        <f t="shared" si="5"/>
        <v>8484</v>
      </c>
      <c r="R23" s="130">
        <f t="shared" si="6"/>
        <v>8400</v>
      </c>
      <c r="S23" s="130">
        <f t="shared" si="7"/>
        <v>8400</v>
      </c>
      <c r="T23" s="131">
        <f t="shared" si="8"/>
        <v>8400</v>
      </c>
      <c r="U23" s="125"/>
      <c r="V23" s="50"/>
    </row>
    <row r="24" spans="1:33" ht="12.75" x14ac:dyDescent="0.2">
      <c r="A24" s="81" t="s">
        <v>8</v>
      </c>
      <c r="B24" s="148">
        <v>750</v>
      </c>
      <c r="C24" s="5">
        <v>20.5</v>
      </c>
      <c r="D24" s="5">
        <v>20</v>
      </c>
      <c r="E24" s="5">
        <v>19.600000000000001</v>
      </c>
      <c r="F24" s="5">
        <v>19.5</v>
      </c>
      <c r="G24" s="5">
        <v>19</v>
      </c>
      <c r="H24" s="5">
        <v>18.7</v>
      </c>
      <c r="I24" s="5">
        <v>18.5</v>
      </c>
      <c r="J24" s="5">
        <v>18</v>
      </c>
      <c r="K24" s="117">
        <v>18</v>
      </c>
      <c r="L24" s="139">
        <f t="shared" si="9"/>
        <v>5740</v>
      </c>
      <c r="M24" s="140">
        <f t="shared" si="1"/>
        <v>5600</v>
      </c>
      <c r="N24" s="140">
        <f t="shared" si="2"/>
        <v>5488</v>
      </c>
      <c r="O24" s="140">
        <f t="shared" si="3"/>
        <v>5460</v>
      </c>
      <c r="P24" s="140">
        <f t="shared" si="4"/>
        <v>5320</v>
      </c>
      <c r="Q24" s="140">
        <f t="shared" si="5"/>
        <v>5236</v>
      </c>
      <c r="R24" s="140">
        <f t="shared" si="6"/>
        <v>5180</v>
      </c>
      <c r="S24" s="140">
        <f t="shared" si="7"/>
        <v>5040</v>
      </c>
      <c r="T24" s="141">
        <f t="shared" si="8"/>
        <v>5040</v>
      </c>
      <c r="U24" s="125"/>
      <c r="V24" s="50"/>
    </row>
    <row r="25" spans="1:33" ht="12.75" x14ac:dyDescent="0.2">
      <c r="A25" s="80" t="s">
        <v>9</v>
      </c>
      <c r="B25" s="147">
        <v>850</v>
      </c>
      <c r="C25" s="72">
        <v>20.519880406652696</v>
      </c>
      <c r="D25" s="72">
        <v>20.259348121964312</v>
      </c>
      <c r="E25" s="72">
        <v>19.998815837275931</v>
      </c>
      <c r="F25" s="72">
        <v>19.758324497563581</v>
      </c>
      <c r="G25" s="72">
        <v>19.497792212875193</v>
      </c>
      <c r="H25" s="72">
        <v>19.237259928186816</v>
      </c>
      <c r="I25" s="72">
        <v>18.872514729623081</v>
      </c>
      <c r="J25" s="72">
        <v>18.515064435030617</v>
      </c>
      <c r="K25" s="116">
        <v>18.164763146330007</v>
      </c>
      <c r="L25" s="129">
        <f t="shared" si="9"/>
        <v>5745.5665138627546</v>
      </c>
      <c r="M25" s="130">
        <f t="shared" si="1"/>
        <v>5672.6174741500072</v>
      </c>
      <c r="N25" s="130">
        <f t="shared" si="2"/>
        <v>5599.6684344372607</v>
      </c>
      <c r="O25" s="130">
        <f t="shared" si="3"/>
        <v>5532.3308593178026</v>
      </c>
      <c r="P25" s="130">
        <f t="shared" si="4"/>
        <v>5459.3818196050543</v>
      </c>
      <c r="Q25" s="130">
        <f t="shared" si="5"/>
        <v>5386.4327798923086</v>
      </c>
      <c r="R25" s="130">
        <f t="shared" si="6"/>
        <v>5284.3041242944628</v>
      </c>
      <c r="S25" s="130">
        <f t="shared" si="7"/>
        <v>5184.2180418085727</v>
      </c>
      <c r="T25" s="131">
        <f t="shared" si="8"/>
        <v>5086.1336809724016</v>
      </c>
      <c r="U25" s="125"/>
      <c r="V25" s="50"/>
    </row>
    <row r="26" spans="1:33" ht="12.75" x14ac:dyDescent="0.2">
      <c r="A26" s="81" t="s">
        <v>10</v>
      </c>
      <c r="B26" s="148">
        <v>850</v>
      </c>
      <c r="C26" s="5">
        <v>18.724886048326731</v>
      </c>
      <c r="D26" s="5">
        <v>18.400655624126539</v>
      </c>
      <c r="E26" s="5">
        <v>18.049405997909663</v>
      </c>
      <c r="F26" s="5">
        <v>17.698156371692775</v>
      </c>
      <c r="G26" s="5">
        <v>17.373925947492587</v>
      </c>
      <c r="H26" s="5">
        <v>17.022676321275707</v>
      </c>
      <c r="I26" s="5">
        <v>16.967218777846693</v>
      </c>
      <c r="J26" s="5">
        <v>16.667874402289758</v>
      </c>
      <c r="K26" s="117">
        <v>16.374516914243969</v>
      </c>
      <c r="L26" s="139">
        <f t="shared" si="9"/>
        <v>5242.9680935314846</v>
      </c>
      <c r="M26" s="140">
        <f t="shared" si="1"/>
        <v>5152.1835747554314</v>
      </c>
      <c r="N26" s="140">
        <f t="shared" si="2"/>
        <v>5053.8336794147053</v>
      </c>
      <c r="O26" s="140">
        <f t="shared" si="3"/>
        <v>4955.4837840739774</v>
      </c>
      <c r="P26" s="140">
        <f t="shared" si="4"/>
        <v>4864.6992652979243</v>
      </c>
      <c r="Q26" s="140">
        <f t="shared" si="5"/>
        <v>4766.3493699571982</v>
      </c>
      <c r="R26" s="140">
        <f t="shared" si="6"/>
        <v>4750.8212577970744</v>
      </c>
      <c r="S26" s="140">
        <f t="shared" si="7"/>
        <v>4667.0048326411325</v>
      </c>
      <c r="T26" s="141">
        <f t="shared" si="8"/>
        <v>4584.8647359883116</v>
      </c>
      <c r="U26" s="125"/>
      <c r="V26" s="50"/>
    </row>
    <row r="27" spans="1:33" ht="12.75" x14ac:dyDescent="0.2">
      <c r="A27" s="80" t="s">
        <v>148</v>
      </c>
      <c r="B27" s="147">
        <v>2500</v>
      </c>
      <c r="C27" s="72">
        <f>Москва!C27+10</f>
        <v>30.5</v>
      </c>
      <c r="D27" s="72">
        <f>Москва!D27+10</f>
        <v>30.5</v>
      </c>
      <c r="E27" s="72">
        <f>Москва!E27+10</f>
        <v>29.6</v>
      </c>
      <c r="F27" s="72">
        <f>Москва!F27+10</f>
        <v>29.4</v>
      </c>
      <c r="G27" s="72">
        <f>Москва!G27+10</f>
        <v>29.2</v>
      </c>
      <c r="H27" s="72">
        <f>Москва!H27+10</f>
        <v>29</v>
      </c>
      <c r="I27" s="72">
        <f>Москва!I27+10</f>
        <v>28.7</v>
      </c>
      <c r="J27" s="72">
        <f>Москва!J27+10</f>
        <v>28.5</v>
      </c>
      <c r="K27" s="116">
        <f>Москва!K27+10</f>
        <v>28.5</v>
      </c>
      <c r="L27" s="129">
        <f t="shared" si="9"/>
        <v>8540</v>
      </c>
      <c r="M27" s="130">
        <f t="shared" si="1"/>
        <v>8540</v>
      </c>
      <c r="N27" s="130">
        <f t="shared" si="2"/>
        <v>8288</v>
      </c>
      <c r="O27" s="130">
        <f t="shared" si="3"/>
        <v>8232</v>
      </c>
      <c r="P27" s="130">
        <f t="shared" si="4"/>
        <v>8176</v>
      </c>
      <c r="Q27" s="130">
        <f t="shared" si="5"/>
        <v>8120</v>
      </c>
      <c r="R27" s="130">
        <f t="shared" si="6"/>
        <v>8036</v>
      </c>
      <c r="S27" s="130">
        <f t="shared" si="7"/>
        <v>7980</v>
      </c>
      <c r="T27" s="131">
        <f t="shared" si="8"/>
        <v>7980</v>
      </c>
      <c r="U27" s="125"/>
      <c r="V27" s="50"/>
    </row>
    <row r="28" spans="1:33" ht="23.1" customHeight="1" thickBot="1" x14ac:dyDescent="0.25">
      <c r="A28" s="6" t="str">
        <f>Москва!A28</f>
        <v>Тарифы с учетом доставки до адреса: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135"/>
      <c r="M28" s="135"/>
      <c r="N28" s="135"/>
      <c r="O28" s="135"/>
      <c r="P28" s="135"/>
      <c r="Q28" s="135"/>
      <c r="R28" s="135"/>
      <c r="S28" s="135"/>
      <c r="T28" s="135"/>
      <c r="U28" s="125"/>
      <c r="V28" s="50"/>
    </row>
    <row r="29" spans="1:33" ht="12.75" x14ac:dyDescent="0.2">
      <c r="A29" s="111" t="s">
        <v>11</v>
      </c>
      <c r="B29" s="146">
        <v>5000</v>
      </c>
      <c r="C29" s="113">
        <v>40</v>
      </c>
      <c r="D29" s="113">
        <v>39.5</v>
      </c>
      <c r="E29" s="113">
        <v>39.1</v>
      </c>
      <c r="F29" s="113">
        <v>39</v>
      </c>
      <c r="G29" s="113">
        <v>38.5</v>
      </c>
      <c r="H29" s="113">
        <v>38.200000000000003</v>
      </c>
      <c r="I29" s="113">
        <v>38</v>
      </c>
      <c r="J29" s="113">
        <v>37.5</v>
      </c>
      <c r="K29" s="113">
        <v>37.5</v>
      </c>
      <c r="L29" s="136">
        <f t="shared" ref="L29:T37" si="10">C29*280</f>
        <v>11200</v>
      </c>
      <c r="M29" s="137">
        <f t="shared" si="10"/>
        <v>11060</v>
      </c>
      <c r="N29" s="137">
        <f t="shared" si="10"/>
        <v>10948</v>
      </c>
      <c r="O29" s="137">
        <f t="shared" si="10"/>
        <v>10920</v>
      </c>
      <c r="P29" s="137">
        <f t="shared" si="10"/>
        <v>10780</v>
      </c>
      <c r="Q29" s="137">
        <f t="shared" si="10"/>
        <v>10696</v>
      </c>
      <c r="R29" s="137">
        <f t="shared" si="10"/>
        <v>10640</v>
      </c>
      <c r="S29" s="137">
        <f t="shared" si="10"/>
        <v>10500</v>
      </c>
      <c r="T29" s="138">
        <f t="shared" si="10"/>
        <v>10500</v>
      </c>
      <c r="U29" s="125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</row>
    <row r="30" spans="1:33" ht="12.75" x14ac:dyDescent="0.2">
      <c r="A30" s="80" t="s">
        <v>12</v>
      </c>
      <c r="B30" s="147">
        <v>6000</v>
      </c>
      <c r="C30" s="72">
        <v>46</v>
      </c>
      <c r="D30" s="72">
        <v>45.5</v>
      </c>
      <c r="E30" s="72">
        <v>45.1</v>
      </c>
      <c r="F30" s="72">
        <v>45</v>
      </c>
      <c r="G30" s="72">
        <v>44.5</v>
      </c>
      <c r="H30" s="72">
        <v>44.2</v>
      </c>
      <c r="I30" s="72">
        <v>44</v>
      </c>
      <c r="J30" s="72">
        <v>43.5</v>
      </c>
      <c r="K30" s="72">
        <v>43.5</v>
      </c>
      <c r="L30" s="129">
        <f t="shared" si="10"/>
        <v>12880</v>
      </c>
      <c r="M30" s="130">
        <f t="shared" si="10"/>
        <v>12740</v>
      </c>
      <c r="N30" s="130">
        <f t="shared" si="10"/>
        <v>12628</v>
      </c>
      <c r="O30" s="130">
        <f t="shared" si="10"/>
        <v>12600</v>
      </c>
      <c r="P30" s="130">
        <f t="shared" si="10"/>
        <v>12460</v>
      </c>
      <c r="Q30" s="130">
        <f t="shared" si="10"/>
        <v>12376</v>
      </c>
      <c r="R30" s="130">
        <f t="shared" si="10"/>
        <v>12320</v>
      </c>
      <c r="S30" s="130">
        <f t="shared" si="10"/>
        <v>12180</v>
      </c>
      <c r="T30" s="131">
        <f t="shared" si="10"/>
        <v>12180</v>
      </c>
      <c r="U30" s="125"/>
      <c r="V30" s="50"/>
      <c r="W30" s="50"/>
      <c r="X30" s="50"/>
      <c r="Y30" s="50"/>
      <c r="Z30" s="50"/>
      <c r="AA30" s="50"/>
      <c r="AB30" s="50"/>
      <c r="AC30" s="50"/>
      <c r="AD30" s="50"/>
    </row>
    <row r="31" spans="1:33" ht="12.75" x14ac:dyDescent="0.2">
      <c r="A31" s="81" t="s">
        <v>13</v>
      </c>
      <c r="B31" s="148">
        <v>5000</v>
      </c>
      <c r="C31" s="5">
        <v>40</v>
      </c>
      <c r="D31" s="5">
        <v>39.5</v>
      </c>
      <c r="E31" s="5">
        <v>39.1</v>
      </c>
      <c r="F31" s="5">
        <v>39</v>
      </c>
      <c r="G31" s="5">
        <v>38.5</v>
      </c>
      <c r="H31" s="5">
        <v>38.200000000000003</v>
      </c>
      <c r="I31" s="5">
        <v>38</v>
      </c>
      <c r="J31" s="5">
        <v>37.5</v>
      </c>
      <c r="K31" s="5">
        <v>37.5</v>
      </c>
      <c r="L31" s="139">
        <f t="shared" si="10"/>
        <v>11200</v>
      </c>
      <c r="M31" s="140">
        <f t="shared" si="10"/>
        <v>11060</v>
      </c>
      <c r="N31" s="140">
        <f t="shared" si="10"/>
        <v>10948</v>
      </c>
      <c r="O31" s="140">
        <f t="shared" si="10"/>
        <v>10920</v>
      </c>
      <c r="P31" s="140">
        <f t="shared" si="10"/>
        <v>10780</v>
      </c>
      <c r="Q31" s="140">
        <f t="shared" si="10"/>
        <v>10696</v>
      </c>
      <c r="R31" s="140">
        <f t="shared" si="10"/>
        <v>10640</v>
      </c>
      <c r="S31" s="140">
        <f t="shared" si="10"/>
        <v>10500</v>
      </c>
      <c r="T31" s="141">
        <f t="shared" si="10"/>
        <v>10500</v>
      </c>
      <c r="U31" s="125"/>
      <c r="V31" s="50"/>
      <c r="W31" s="50"/>
      <c r="X31" s="50"/>
      <c r="Y31" s="50"/>
      <c r="Z31" s="50"/>
      <c r="AA31" s="50"/>
      <c r="AB31" s="50"/>
      <c r="AC31" s="50"/>
      <c r="AD31" s="50"/>
    </row>
    <row r="32" spans="1:33" ht="12.75" x14ac:dyDescent="0.2">
      <c r="A32" s="80" t="s">
        <v>14</v>
      </c>
      <c r="B32" s="147">
        <v>5000</v>
      </c>
      <c r="C32" s="72">
        <v>40</v>
      </c>
      <c r="D32" s="72">
        <v>39.5</v>
      </c>
      <c r="E32" s="72">
        <v>39.1</v>
      </c>
      <c r="F32" s="72">
        <v>39</v>
      </c>
      <c r="G32" s="72">
        <v>38.5</v>
      </c>
      <c r="H32" s="72">
        <v>38.200000000000003</v>
      </c>
      <c r="I32" s="72">
        <v>38</v>
      </c>
      <c r="J32" s="72">
        <v>37.5</v>
      </c>
      <c r="K32" s="72">
        <v>37.5</v>
      </c>
      <c r="L32" s="129">
        <f t="shared" si="10"/>
        <v>11200</v>
      </c>
      <c r="M32" s="130">
        <f t="shared" si="10"/>
        <v>11060</v>
      </c>
      <c r="N32" s="130">
        <f t="shared" si="10"/>
        <v>10948</v>
      </c>
      <c r="O32" s="130">
        <f t="shared" si="10"/>
        <v>10920</v>
      </c>
      <c r="P32" s="130">
        <f t="shared" si="10"/>
        <v>10780</v>
      </c>
      <c r="Q32" s="130">
        <f t="shared" si="10"/>
        <v>10696</v>
      </c>
      <c r="R32" s="130">
        <f t="shared" si="10"/>
        <v>10640</v>
      </c>
      <c r="S32" s="130">
        <f t="shared" si="10"/>
        <v>10500</v>
      </c>
      <c r="T32" s="131">
        <f t="shared" si="10"/>
        <v>10500</v>
      </c>
      <c r="U32" s="125"/>
      <c r="V32" s="50"/>
      <c r="W32" s="50"/>
      <c r="X32" s="50"/>
      <c r="Y32" s="50"/>
      <c r="Z32" s="50"/>
      <c r="AA32" s="50"/>
      <c r="AB32" s="50"/>
      <c r="AC32" s="50"/>
      <c r="AD32" s="50"/>
    </row>
    <row r="33" spans="1:30" ht="12.75" x14ac:dyDescent="0.2">
      <c r="A33" s="81" t="s">
        <v>15</v>
      </c>
      <c r="B33" s="148">
        <v>7000</v>
      </c>
      <c r="C33" s="5">
        <v>61</v>
      </c>
      <c r="D33" s="5">
        <v>60.5</v>
      </c>
      <c r="E33" s="5">
        <v>60.099999999999994</v>
      </c>
      <c r="F33" s="5">
        <v>60</v>
      </c>
      <c r="G33" s="5">
        <v>59.5</v>
      </c>
      <c r="H33" s="5">
        <v>59.2</v>
      </c>
      <c r="I33" s="5">
        <v>59</v>
      </c>
      <c r="J33" s="5">
        <v>58.5</v>
      </c>
      <c r="K33" s="5">
        <v>58.5</v>
      </c>
      <c r="L33" s="139">
        <f t="shared" si="10"/>
        <v>17080</v>
      </c>
      <c r="M33" s="140">
        <f t="shared" si="10"/>
        <v>16940</v>
      </c>
      <c r="N33" s="140">
        <f t="shared" si="10"/>
        <v>16828</v>
      </c>
      <c r="O33" s="140">
        <f t="shared" si="10"/>
        <v>16800</v>
      </c>
      <c r="P33" s="140">
        <f t="shared" si="10"/>
        <v>16660</v>
      </c>
      <c r="Q33" s="140">
        <f t="shared" si="10"/>
        <v>16576</v>
      </c>
      <c r="R33" s="140">
        <f t="shared" si="10"/>
        <v>16520</v>
      </c>
      <c r="S33" s="140">
        <f t="shared" si="10"/>
        <v>16380</v>
      </c>
      <c r="T33" s="141">
        <f t="shared" si="10"/>
        <v>16380</v>
      </c>
      <c r="U33" s="125"/>
      <c r="V33" s="50"/>
      <c r="W33" s="50"/>
      <c r="X33" s="50"/>
      <c r="Y33" s="50"/>
      <c r="Z33" s="50"/>
      <c r="AA33" s="50"/>
      <c r="AB33" s="50"/>
      <c r="AC33" s="50"/>
      <c r="AD33" s="50"/>
    </row>
    <row r="34" spans="1:30" ht="12.75" x14ac:dyDescent="0.2">
      <c r="A34" s="80" t="s">
        <v>16</v>
      </c>
      <c r="B34" s="147">
        <v>8000</v>
      </c>
      <c r="C34" s="72">
        <v>46</v>
      </c>
      <c r="D34" s="72">
        <v>45.5</v>
      </c>
      <c r="E34" s="72">
        <v>45.1</v>
      </c>
      <c r="F34" s="72">
        <v>45</v>
      </c>
      <c r="G34" s="72">
        <v>44.5</v>
      </c>
      <c r="H34" s="72">
        <v>44.2</v>
      </c>
      <c r="I34" s="72">
        <v>44</v>
      </c>
      <c r="J34" s="72">
        <v>43.5</v>
      </c>
      <c r="K34" s="72">
        <v>43.5</v>
      </c>
      <c r="L34" s="129">
        <f t="shared" si="10"/>
        <v>12880</v>
      </c>
      <c r="M34" s="130">
        <f t="shared" si="10"/>
        <v>12740</v>
      </c>
      <c r="N34" s="130">
        <f t="shared" si="10"/>
        <v>12628</v>
      </c>
      <c r="O34" s="130">
        <f t="shared" si="10"/>
        <v>12600</v>
      </c>
      <c r="P34" s="130">
        <f t="shared" si="10"/>
        <v>12460</v>
      </c>
      <c r="Q34" s="130">
        <f t="shared" si="10"/>
        <v>12376</v>
      </c>
      <c r="R34" s="130">
        <f t="shared" si="10"/>
        <v>12320</v>
      </c>
      <c r="S34" s="130">
        <f t="shared" si="10"/>
        <v>12180</v>
      </c>
      <c r="T34" s="131">
        <f t="shared" si="10"/>
        <v>12180</v>
      </c>
      <c r="U34" s="125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ht="12.75" x14ac:dyDescent="0.2">
      <c r="A35" s="81" t="s">
        <v>17</v>
      </c>
      <c r="B35" s="148">
        <v>5000</v>
      </c>
      <c r="C35" s="5">
        <v>40</v>
      </c>
      <c r="D35" s="5">
        <v>39.5</v>
      </c>
      <c r="E35" s="5">
        <v>39.1</v>
      </c>
      <c r="F35" s="5">
        <v>39</v>
      </c>
      <c r="G35" s="5">
        <v>38.5</v>
      </c>
      <c r="H35" s="5">
        <v>38.200000000000003</v>
      </c>
      <c r="I35" s="5">
        <v>38</v>
      </c>
      <c r="J35" s="5">
        <v>37.5</v>
      </c>
      <c r="K35" s="5">
        <v>37.5</v>
      </c>
      <c r="L35" s="139">
        <f t="shared" si="10"/>
        <v>11200</v>
      </c>
      <c r="M35" s="140">
        <f t="shared" si="10"/>
        <v>11060</v>
      </c>
      <c r="N35" s="140">
        <f t="shared" si="10"/>
        <v>10948</v>
      </c>
      <c r="O35" s="140">
        <f t="shared" si="10"/>
        <v>10920</v>
      </c>
      <c r="P35" s="140">
        <f t="shared" si="10"/>
        <v>10780</v>
      </c>
      <c r="Q35" s="140">
        <f t="shared" si="10"/>
        <v>10696</v>
      </c>
      <c r="R35" s="140">
        <f t="shared" si="10"/>
        <v>10640</v>
      </c>
      <c r="S35" s="140">
        <f t="shared" si="10"/>
        <v>10500</v>
      </c>
      <c r="T35" s="141">
        <f t="shared" si="10"/>
        <v>10500</v>
      </c>
      <c r="U35" s="125"/>
      <c r="V35" s="50"/>
      <c r="W35" s="50"/>
      <c r="X35" s="50"/>
      <c r="Y35" s="50"/>
      <c r="Z35" s="50"/>
      <c r="AA35" s="50"/>
      <c r="AB35" s="50"/>
      <c r="AC35" s="50"/>
      <c r="AD35" s="50"/>
    </row>
    <row r="36" spans="1:30" ht="12.75" x14ac:dyDescent="0.2">
      <c r="A36" s="80" t="s">
        <v>18</v>
      </c>
      <c r="B36" s="147">
        <v>5000</v>
      </c>
      <c r="C36" s="72">
        <v>40</v>
      </c>
      <c r="D36" s="72">
        <v>39.5</v>
      </c>
      <c r="E36" s="72">
        <v>39.1</v>
      </c>
      <c r="F36" s="72">
        <v>39</v>
      </c>
      <c r="G36" s="72">
        <v>38.5</v>
      </c>
      <c r="H36" s="72">
        <v>38.200000000000003</v>
      </c>
      <c r="I36" s="72">
        <v>38</v>
      </c>
      <c r="J36" s="72">
        <v>37.5</v>
      </c>
      <c r="K36" s="72">
        <v>37.5</v>
      </c>
      <c r="L36" s="129">
        <f t="shared" si="10"/>
        <v>11200</v>
      </c>
      <c r="M36" s="130">
        <f t="shared" si="10"/>
        <v>11060</v>
      </c>
      <c r="N36" s="130">
        <f t="shared" si="10"/>
        <v>10948</v>
      </c>
      <c r="O36" s="130">
        <f t="shared" si="10"/>
        <v>10920</v>
      </c>
      <c r="P36" s="130">
        <f t="shared" si="10"/>
        <v>10780</v>
      </c>
      <c r="Q36" s="130">
        <f t="shared" si="10"/>
        <v>10696</v>
      </c>
      <c r="R36" s="130">
        <f t="shared" si="10"/>
        <v>10640</v>
      </c>
      <c r="S36" s="130">
        <f t="shared" si="10"/>
        <v>10500</v>
      </c>
      <c r="T36" s="131">
        <f t="shared" si="10"/>
        <v>10500</v>
      </c>
      <c r="U36" s="125"/>
      <c r="V36" s="50"/>
      <c r="W36" s="50"/>
      <c r="X36" s="50"/>
      <c r="Y36" s="50"/>
      <c r="Z36" s="50"/>
      <c r="AA36" s="50"/>
      <c r="AB36" s="50"/>
      <c r="AC36" s="50"/>
      <c r="AD36" s="50"/>
    </row>
    <row r="37" spans="1:30" ht="13.5" thickBot="1" x14ac:dyDescent="0.25">
      <c r="A37" s="104" t="s">
        <v>19</v>
      </c>
      <c r="B37" s="168">
        <v>5500</v>
      </c>
      <c r="C37" s="103">
        <v>44</v>
      </c>
      <c r="D37" s="103">
        <v>43.5</v>
      </c>
      <c r="E37" s="103">
        <v>43.1</v>
      </c>
      <c r="F37" s="103">
        <v>43</v>
      </c>
      <c r="G37" s="103">
        <v>42.5</v>
      </c>
      <c r="H37" s="103">
        <v>42.2</v>
      </c>
      <c r="I37" s="103">
        <v>42</v>
      </c>
      <c r="J37" s="103">
        <v>41.5</v>
      </c>
      <c r="K37" s="103">
        <v>41.5</v>
      </c>
      <c r="L37" s="142">
        <f t="shared" si="10"/>
        <v>12320</v>
      </c>
      <c r="M37" s="143">
        <f t="shared" si="10"/>
        <v>12180</v>
      </c>
      <c r="N37" s="143">
        <f t="shared" si="10"/>
        <v>12068</v>
      </c>
      <c r="O37" s="143">
        <f t="shared" si="10"/>
        <v>12040</v>
      </c>
      <c r="P37" s="143">
        <f t="shared" si="10"/>
        <v>11900</v>
      </c>
      <c r="Q37" s="143">
        <f t="shared" si="10"/>
        <v>11816</v>
      </c>
      <c r="R37" s="143">
        <f t="shared" si="10"/>
        <v>11760</v>
      </c>
      <c r="S37" s="143">
        <f t="shared" si="10"/>
        <v>11620</v>
      </c>
      <c r="T37" s="144">
        <f t="shared" si="10"/>
        <v>11620</v>
      </c>
      <c r="U37" s="125"/>
      <c r="V37" s="50"/>
      <c r="W37" s="50"/>
      <c r="X37" s="50"/>
      <c r="Y37" s="50"/>
      <c r="Z37" s="50"/>
      <c r="AA37" s="50"/>
      <c r="AB37" s="50"/>
      <c r="AC37" s="50"/>
      <c r="AD37" s="50"/>
    </row>
    <row r="38" spans="1:30" x14ac:dyDescent="0.2">
      <c r="A38" s="49" t="str">
        <f>Москва!A38</f>
        <v>Цены действительны с 10.09.2026 г.</v>
      </c>
      <c r="B38" s="7"/>
      <c r="C38" s="7"/>
      <c r="D38" s="7"/>
      <c r="E38" s="7"/>
      <c r="F38" s="7"/>
      <c r="G38" s="7"/>
      <c r="H38" s="7"/>
      <c r="I38" s="7"/>
      <c r="J38" s="7"/>
      <c r="K38" s="10"/>
      <c r="M38" s="7"/>
      <c r="N38" s="7"/>
      <c r="O38" s="7"/>
      <c r="P38" s="7"/>
      <c r="Q38" s="7"/>
      <c r="R38" s="7"/>
      <c r="S38" s="7"/>
      <c r="T38" s="10"/>
      <c r="U38" s="125"/>
    </row>
    <row r="39" spans="1:30" x14ac:dyDescent="0.2">
      <c r="A39" s="48"/>
      <c r="B39" s="7"/>
      <c r="C39" s="7"/>
      <c r="D39" s="7"/>
      <c r="E39" s="7"/>
      <c r="F39" s="7"/>
      <c r="G39" s="7"/>
      <c r="H39" s="7"/>
      <c r="I39" s="7"/>
      <c r="J39" s="7"/>
      <c r="K39" s="10"/>
      <c r="M39" s="7"/>
      <c r="N39" s="7"/>
      <c r="O39" s="7"/>
      <c r="P39" s="7"/>
      <c r="Q39" s="7"/>
      <c r="R39" s="7"/>
      <c r="S39" s="7"/>
      <c r="T39" s="10"/>
    </row>
    <row r="40" spans="1:30" x14ac:dyDescent="0.2">
      <c r="A40" s="211" t="s">
        <v>38</v>
      </c>
      <c r="B40" s="211"/>
      <c r="C40" s="211"/>
      <c r="D40" s="7"/>
      <c r="E40" s="7"/>
      <c r="F40" s="7"/>
      <c r="G40" s="7"/>
      <c r="H40" s="7"/>
      <c r="I40" s="7"/>
      <c r="J40" s="7"/>
      <c r="K40" s="10"/>
      <c r="M40" s="7"/>
      <c r="N40" s="7"/>
      <c r="O40" s="7"/>
      <c r="P40" s="7"/>
      <c r="R40" s="7"/>
      <c r="S40" s="7"/>
      <c r="T40" s="10"/>
    </row>
    <row r="41" spans="1:30" x14ac:dyDescent="0.2">
      <c r="A41" s="21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10"/>
      <c r="M41" s="7"/>
      <c r="N41" s="7"/>
      <c r="O41" s="7"/>
      <c r="P41" s="7"/>
      <c r="R41" s="7"/>
      <c r="S41" s="7"/>
      <c r="T41" s="10"/>
    </row>
    <row r="42" spans="1:30" x14ac:dyDescent="0.2">
      <c r="A42" s="21" t="s">
        <v>167</v>
      </c>
      <c r="B42" s="7"/>
      <c r="C42" s="7"/>
      <c r="D42" s="7"/>
      <c r="E42" s="7"/>
      <c r="F42" s="7"/>
      <c r="G42" s="7"/>
      <c r="H42" s="7"/>
      <c r="I42" s="7"/>
      <c r="J42" s="7"/>
      <c r="K42" s="10"/>
      <c r="M42" s="7"/>
      <c r="N42" s="7"/>
      <c r="O42" s="7"/>
      <c r="P42" s="7"/>
      <c r="R42" s="7"/>
      <c r="S42" s="7"/>
      <c r="T42" s="10"/>
    </row>
    <row r="43" spans="1:30" x14ac:dyDescent="0.2">
      <c r="A43" s="22" t="s">
        <v>166</v>
      </c>
      <c r="B43" s="7"/>
      <c r="C43" s="7"/>
      <c r="D43" s="7"/>
      <c r="E43" s="7"/>
      <c r="F43" s="7"/>
      <c r="G43" s="7"/>
      <c r="H43" s="7"/>
      <c r="I43" s="7"/>
      <c r="J43" s="7"/>
      <c r="K43" s="10"/>
      <c r="M43" s="7"/>
      <c r="N43" s="7"/>
      <c r="O43" s="7"/>
      <c r="P43" s="7"/>
      <c r="R43" s="7"/>
      <c r="S43" s="7"/>
      <c r="T43" s="10"/>
    </row>
    <row r="44" spans="1:30" x14ac:dyDescent="0.2">
      <c r="A44" s="21" t="s">
        <v>168</v>
      </c>
      <c r="B44" s="7"/>
      <c r="C44" s="7"/>
      <c r="D44" s="7"/>
      <c r="E44" s="7"/>
      <c r="F44" s="7"/>
      <c r="G44" s="7"/>
      <c r="H44" s="7"/>
      <c r="I44" s="7"/>
      <c r="J44" s="7"/>
      <c r="K44" s="10"/>
      <c r="M44" s="7"/>
      <c r="O44" s="7"/>
      <c r="P44" s="7"/>
      <c r="R44" s="7"/>
      <c r="S44" s="7"/>
      <c r="T44" s="10"/>
    </row>
    <row r="45" spans="1:30" x14ac:dyDescent="0.2">
      <c r="A45" s="208" t="s">
        <v>39</v>
      </c>
      <c r="B45" s="208"/>
      <c r="C45" s="7"/>
      <c r="D45" s="7"/>
      <c r="E45" s="7"/>
      <c r="F45" s="7"/>
      <c r="G45" s="7"/>
      <c r="H45" s="7"/>
      <c r="I45" s="7"/>
      <c r="J45" s="7"/>
      <c r="K45" s="10"/>
      <c r="M45" s="7"/>
      <c r="N45" s="7"/>
      <c r="O45" s="7"/>
      <c r="P45" s="7"/>
      <c r="R45" s="7"/>
      <c r="S45" s="7"/>
      <c r="T45" s="10"/>
    </row>
    <row r="46" spans="1:30" x14ac:dyDescent="0.2">
      <c r="A46" s="21" t="s">
        <v>140</v>
      </c>
      <c r="B46" s="7"/>
      <c r="C46" s="7"/>
      <c r="D46" s="7"/>
      <c r="E46" s="7"/>
      <c r="F46" s="7"/>
      <c r="G46" s="7"/>
      <c r="H46" s="7"/>
      <c r="I46" s="7"/>
      <c r="J46" s="7"/>
      <c r="K46" s="10"/>
      <c r="M46" s="7"/>
      <c r="N46" s="7"/>
      <c r="O46" s="7"/>
      <c r="P46" s="7"/>
      <c r="R46" s="7"/>
      <c r="S46" s="7"/>
      <c r="T46" s="10"/>
    </row>
    <row r="47" spans="1:30" x14ac:dyDescent="0.2">
      <c r="A47" s="21" t="s">
        <v>43</v>
      </c>
      <c r="B47" s="7"/>
      <c r="C47" s="7"/>
      <c r="D47" s="7"/>
      <c r="E47" s="7"/>
      <c r="F47" s="7"/>
      <c r="G47" s="7"/>
      <c r="H47" s="7"/>
      <c r="I47" s="7"/>
      <c r="J47" s="7"/>
      <c r="K47" s="10"/>
      <c r="L47" s="7"/>
      <c r="M47" s="7"/>
      <c r="N47" s="7"/>
      <c r="O47" s="7"/>
      <c r="P47" s="7"/>
      <c r="R47" s="7"/>
      <c r="S47" s="7"/>
      <c r="T47" s="10"/>
    </row>
    <row r="48" spans="1:30" x14ac:dyDescent="0.2">
      <c r="A48" s="21" t="s">
        <v>139</v>
      </c>
      <c r="B48" s="7"/>
      <c r="C48" s="7"/>
      <c r="D48" s="7"/>
      <c r="E48" s="7"/>
      <c r="F48" s="7"/>
      <c r="G48" s="7"/>
      <c r="H48" s="7"/>
      <c r="I48" s="7"/>
      <c r="J48" s="7"/>
      <c r="K48" s="10"/>
      <c r="L48" s="7"/>
      <c r="M48" s="7"/>
      <c r="N48" s="7"/>
      <c r="O48" s="7"/>
      <c r="P48" s="7"/>
      <c r="Q48" s="7"/>
      <c r="R48" s="7"/>
      <c r="S48" s="7"/>
      <c r="T48" s="10"/>
    </row>
    <row r="49" spans="1:30" x14ac:dyDescent="0.2">
      <c r="A49" s="27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7"/>
      <c r="S49" s="7"/>
      <c r="T49" s="10"/>
    </row>
    <row r="50" spans="1:30" x14ac:dyDescent="0.2">
      <c r="A50" s="25" t="s">
        <v>137</v>
      </c>
      <c r="B50" s="7"/>
      <c r="C50" s="7"/>
      <c r="D50" s="7"/>
      <c r="E50" s="7"/>
      <c r="F50" s="7"/>
      <c r="G50" s="7"/>
      <c r="H50" s="7"/>
      <c r="I50" s="7"/>
      <c r="J50" s="7"/>
      <c r="K50" s="10"/>
      <c r="L50" s="7"/>
      <c r="M50" s="7"/>
      <c r="N50" s="7"/>
      <c r="O50" s="7"/>
      <c r="P50" s="7"/>
      <c r="Q50" s="7"/>
      <c r="R50" s="7"/>
      <c r="S50" s="7"/>
      <c r="T50" s="10"/>
    </row>
    <row r="51" spans="1:30" x14ac:dyDescent="0.2">
      <c r="A51" s="2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10"/>
      <c r="L51" s="7"/>
      <c r="M51" s="7"/>
      <c r="N51" s="7"/>
      <c r="O51" s="7"/>
      <c r="P51" s="7"/>
      <c r="Q51" s="7"/>
      <c r="R51" s="7"/>
      <c r="S51" s="7"/>
      <c r="T51" s="10"/>
    </row>
    <row r="52" spans="1:30" ht="12.75" thickBot="1" x14ac:dyDescent="0.25">
      <c r="B52" s="7"/>
      <c r="C52" s="7"/>
      <c r="D52" s="7"/>
      <c r="E52" s="7"/>
      <c r="F52" s="7"/>
      <c r="G52" s="7"/>
      <c r="H52" s="7"/>
      <c r="I52" s="7"/>
      <c r="J52" s="7"/>
      <c r="K52" s="10"/>
      <c r="L52" s="7"/>
      <c r="M52" s="7"/>
      <c r="N52" s="7"/>
      <c r="O52" s="7"/>
      <c r="P52" s="7"/>
      <c r="Q52" s="7"/>
      <c r="R52" s="7"/>
      <c r="S52" s="7"/>
      <c r="T52" s="10"/>
    </row>
    <row r="53" spans="1:30" ht="13.9" customHeight="1" thickBot="1" x14ac:dyDescent="0.25">
      <c r="A53" s="216" t="s">
        <v>64</v>
      </c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8"/>
      <c r="P53" s="20"/>
      <c r="Q53" s="7"/>
      <c r="R53" s="7"/>
      <c r="S53" s="10"/>
    </row>
    <row r="54" spans="1:30" ht="22.5" customHeight="1" x14ac:dyDescent="0.2">
      <c r="A54" s="219" t="s">
        <v>21</v>
      </c>
      <c r="B54" s="220"/>
      <c r="C54" s="64" t="s">
        <v>81</v>
      </c>
      <c r="D54" s="64" t="s">
        <v>98</v>
      </c>
      <c r="E54" s="64" t="s">
        <v>99</v>
      </c>
      <c r="F54" s="64" t="s">
        <v>100</v>
      </c>
      <c r="G54" s="64" t="s">
        <v>101</v>
      </c>
      <c r="H54" s="64" t="s">
        <v>102</v>
      </c>
      <c r="I54" s="64" t="s">
        <v>103</v>
      </c>
      <c r="J54" s="64" t="s">
        <v>104</v>
      </c>
      <c r="K54" s="66" t="s">
        <v>86</v>
      </c>
      <c r="L54" s="92" t="s">
        <v>87</v>
      </c>
      <c r="M54" s="64" t="s">
        <v>88</v>
      </c>
      <c r="N54" s="64" t="s">
        <v>105</v>
      </c>
      <c r="O54" s="52" t="s">
        <v>106</v>
      </c>
      <c r="S54" s="7"/>
      <c r="T54" s="10"/>
    </row>
    <row r="55" spans="1:30" ht="23.25" customHeight="1" x14ac:dyDescent="0.2">
      <c r="A55" s="212" t="s">
        <v>22</v>
      </c>
      <c r="B55" s="213"/>
      <c r="C55" s="68" t="s">
        <v>89</v>
      </c>
      <c r="D55" s="68" t="s">
        <v>107</v>
      </c>
      <c r="E55" s="68" t="s">
        <v>108</v>
      </c>
      <c r="F55" s="68" t="s">
        <v>109</v>
      </c>
      <c r="G55" s="68" t="s">
        <v>110</v>
      </c>
      <c r="H55" s="68" t="s">
        <v>111</v>
      </c>
      <c r="I55" s="68" t="s">
        <v>112</v>
      </c>
      <c r="J55" s="68" t="s">
        <v>94</v>
      </c>
      <c r="K55" s="70" t="s">
        <v>113</v>
      </c>
      <c r="L55" s="93" t="s">
        <v>114</v>
      </c>
      <c r="M55" s="68" t="s">
        <v>115</v>
      </c>
      <c r="N55" s="68" t="s">
        <v>116</v>
      </c>
      <c r="O55" s="69" t="s">
        <v>117</v>
      </c>
      <c r="Q55" s="7"/>
      <c r="R55" s="7"/>
      <c r="S55" s="7"/>
      <c r="T55" s="10"/>
    </row>
    <row r="56" spans="1:30" x14ac:dyDescent="0.2">
      <c r="A56" s="227" t="s">
        <v>23</v>
      </c>
      <c r="B56" s="228"/>
      <c r="C56" s="16">
        <v>900</v>
      </c>
      <c r="D56" s="16">
        <v>1100</v>
      </c>
      <c r="E56" s="16">
        <v>1320</v>
      </c>
      <c r="F56" s="16">
        <v>1540.0000000000002</v>
      </c>
      <c r="G56" s="16">
        <v>1760.0000000000002</v>
      </c>
      <c r="H56" s="16">
        <v>2090</v>
      </c>
      <c r="I56" s="16">
        <v>2310</v>
      </c>
      <c r="J56" s="16">
        <v>2750</v>
      </c>
      <c r="K56" s="16">
        <v>3520.0000000000005</v>
      </c>
      <c r="L56" s="91">
        <v>6380.0000000000009</v>
      </c>
      <c r="M56" s="16">
        <v>8500</v>
      </c>
      <c r="N56" s="16">
        <v>13200.000000000002</v>
      </c>
      <c r="O56" s="17">
        <v>15400.000000000002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227" t="s">
        <v>24</v>
      </c>
      <c r="B57" s="228"/>
      <c r="C57" s="16">
        <v>30</v>
      </c>
      <c r="D57" s="16">
        <v>30</v>
      </c>
      <c r="E57" s="16">
        <v>30</v>
      </c>
      <c r="F57" s="16">
        <v>30</v>
      </c>
      <c r="G57" s="16">
        <v>30</v>
      </c>
      <c r="H57" s="16">
        <v>33</v>
      </c>
      <c r="I57" s="16">
        <v>33</v>
      </c>
      <c r="J57" s="16">
        <v>33</v>
      </c>
      <c r="K57" s="16">
        <v>38</v>
      </c>
      <c r="L57" s="16">
        <v>38</v>
      </c>
      <c r="M57" s="16">
        <v>55</v>
      </c>
      <c r="N57" s="16">
        <v>60</v>
      </c>
      <c r="O57" s="65">
        <v>60</v>
      </c>
      <c r="Q57" s="7"/>
      <c r="R57" s="7"/>
      <c r="S57" s="7"/>
      <c r="T57" s="10"/>
    </row>
    <row r="58" spans="1:30" x14ac:dyDescent="0.2">
      <c r="A58" s="212" t="s">
        <v>25</v>
      </c>
      <c r="B58" s="213"/>
      <c r="C58" s="16">
        <v>2</v>
      </c>
      <c r="D58" s="16">
        <v>3</v>
      </c>
      <c r="E58" s="16">
        <v>3</v>
      </c>
      <c r="F58" s="16">
        <v>3</v>
      </c>
      <c r="G58" s="16">
        <v>3</v>
      </c>
      <c r="H58" s="16">
        <v>3</v>
      </c>
      <c r="I58" s="16">
        <v>3</v>
      </c>
      <c r="J58" s="16">
        <v>3</v>
      </c>
      <c r="K58" s="91">
        <v>4</v>
      </c>
      <c r="L58" s="16">
        <v>4</v>
      </c>
      <c r="M58" s="16">
        <v>5</v>
      </c>
      <c r="N58" s="16">
        <v>6</v>
      </c>
      <c r="O58" s="65">
        <v>6</v>
      </c>
      <c r="Q58" s="7"/>
      <c r="R58" s="7"/>
      <c r="S58" s="7"/>
      <c r="T58" s="10"/>
    </row>
    <row r="59" spans="1:30" x14ac:dyDescent="0.2">
      <c r="A59" s="212" t="s">
        <v>26</v>
      </c>
      <c r="B59" s="213"/>
      <c r="C59" s="16">
        <v>1.5</v>
      </c>
      <c r="D59" s="16">
        <v>1.5</v>
      </c>
      <c r="E59" s="16">
        <v>1.5</v>
      </c>
      <c r="F59" s="16">
        <v>1.5</v>
      </c>
      <c r="G59" s="16">
        <v>1.8</v>
      </c>
      <c r="H59" s="16">
        <v>1.8</v>
      </c>
      <c r="I59" s="16">
        <v>1.8</v>
      </c>
      <c r="J59" s="16">
        <v>1.8</v>
      </c>
      <c r="K59" s="91">
        <v>1.95</v>
      </c>
      <c r="L59" s="16">
        <v>1.95</v>
      </c>
      <c r="M59" s="16">
        <v>2</v>
      </c>
      <c r="N59" s="16">
        <v>2.1</v>
      </c>
      <c r="O59" s="65">
        <v>2.1</v>
      </c>
      <c r="P59" s="21"/>
      <c r="Q59" s="7"/>
      <c r="R59" s="7"/>
      <c r="S59" s="7"/>
      <c r="T59" s="10"/>
    </row>
    <row r="60" spans="1:30" x14ac:dyDescent="0.2">
      <c r="A60" s="212" t="s">
        <v>69</v>
      </c>
      <c r="B60" s="213"/>
      <c r="C60" s="16">
        <v>1.5</v>
      </c>
      <c r="D60" s="16">
        <v>1.5</v>
      </c>
      <c r="E60" s="16">
        <v>1.5</v>
      </c>
      <c r="F60" s="16">
        <v>1.5</v>
      </c>
      <c r="G60" s="16">
        <v>1.7</v>
      </c>
      <c r="H60" s="16">
        <v>1.7</v>
      </c>
      <c r="I60" s="16">
        <v>1.7</v>
      </c>
      <c r="J60" s="16">
        <v>1.7</v>
      </c>
      <c r="K60" s="91">
        <v>1.7</v>
      </c>
      <c r="L60" s="16">
        <v>1.9</v>
      </c>
      <c r="M60" s="16">
        <v>2.1</v>
      </c>
      <c r="N60" s="16">
        <v>2.2000000000000002</v>
      </c>
      <c r="O60" s="65">
        <v>2.2000000000000002</v>
      </c>
      <c r="R60" s="7"/>
      <c r="S60" s="7"/>
      <c r="T60" s="10"/>
    </row>
    <row r="61" spans="1:30" x14ac:dyDescent="0.2">
      <c r="A61" s="212" t="s">
        <v>27</v>
      </c>
      <c r="B61" s="213"/>
      <c r="C61" s="16">
        <v>1</v>
      </c>
      <c r="D61" s="16">
        <v>1</v>
      </c>
      <c r="E61" s="16">
        <v>2</v>
      </c>
      <c r="F61" s="16">
        <v>2</v>
      </c>
      <c r="G61" s="16">
        <v>3</v>
      </c>
      <c r="H61" s="16">
        <v>3</v>
      </c>
      <c r="I61" s="16">
        <v>4</v>
      </c>
      <c r="J61" s="16">
        <v>4</v>
      </c>
      <c r="K61" s="91">
        <v>6</v>
      </c>
      <c r="L61" s="16">
        <v>6</v>
      </c>
      <c r="M61" s="16">
        <v>6</v>
      </c>
      <c r="N61" s="16">
        <v>10</v>
      </c>
      <c r="O61" s="65">
        <v>12</v>
      </c>
      <c r="R61" s="7"/>
      <c r="S61" s="7"/>
      <c r="T61" s="10"/>
    </row>
    <row r="62" spans="1:30" x14ac:dyDescent="0.2">
      <c r="A62" s="212" t="s">
        <v>28</v>
      </c>
      <c r="B62" s="213"/>
      <c r="C62" s="11">
        <v>1100</v>
      </c>
      <c r="D62" s="11">
        <v>1100</v>
      </c>
      <c r="E62" s="11">
        <v>1100</v>
      </c>
      <c r="F62" s="11">
        <v>1100</v>
      </c>
      <c r="G62" s="11">
        <v>1100</v>
      </c>
      <c r="H62" s="11">
        <v>1100</v>
      </c>
      <c r="I62" s="11">
        <v>1100</v>
      </c>
      <c r="J62" s="11">
        <v>1100</v>
      </c>
      <c r="K62" s="11">
        <v>2200</v>
      </c>
      <c r="L62" s="96">
        <v>2200</v>
      </c>
      <c r="M62" s="11">
        <v>2200</v>
      </c>
      <c r="N62" s="11">
        <v>3300.0000000000005</v>
      </c>
      <c r="O62" s="12">
        <v>3300.0000000000005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2.75" thickBot="1" x14ac:dyDescent="0.25">
      <c r="A63" s="214" t="s">
        <v>29</v>
      </c>
      <c r="B63" s="215"/>
      <c r="C63" s="18">
        <v>0.5</v>
      </c>
      <c r="D63" s="18">
        <v>0.5</v>
      </c>
      <c r="E63" s="18">
        <v>0.5</v>
      </c>
      <c r="F63" s="18">
        <v>1</v>
      </c>
      <c r="G63" s="18">
        <v>1</v>
      </c>
      <c r="H63" s="18">
        <v>1</v>
      </c>
      <c r="I63" s="18">
        <v>1</v>
      </c>
      <c r="J63" s="18">
        <v>1</v>
      </c>
      <c r="K63" s="18">
        <v>1</v>
      </c>
      <c r="L63" s="97">
        <v>1</v>
      </c>
      <c r="M63" s="18">
        <v>1.5</v>
      </c>
      <c r="N63" s="18">
        <v>2</v>
      </c>
      <c r="O63" s="19">
        <v>2</v>
      </c>
      <c r="R63" s="7"/>
      <c r="S63" s="7"/>
      <c r="T63" s="10"/>
    </row>
    <row r="64" spans="1:30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10"/>
      <c r="L64" s="7"/>
      <c r="M64" s="7"/>
      <c r="N64" s="7"/>
      <c r="O64" s="7"/>
      <c r="P64" s="7"/>
      <c r="S64" s="7"/>
      <c r="T64" s="10"/>
    </row>
    <row r="65" spans="1:20" x14ac:dyDescent="0.2">
      <c r="A65" s="13" t="s">
        <v>155</v>
      </c>
      <c r="B65" s="7"/>
      <c r="C65" s="7"/>
      <c r="D65" s="7"/>
      <c r="E65" s="7"/>
      <c r="F65" s="7"/>
      <c r="G65" s="7"/>
      <c r="H65" s="7"/>
      <c r="I65" s="7"/>
      <c r="J65" s="7"/>
      <c r="K65" s="10"/>
      <c r="L65" s="7"/>
      <c r="M65" s="7"/>
      <c r="N65" s="7"/>
      <c r="O65" s="7"/>
      <c r="P65" s="7"/>
      <c r="S65" s="7"/>
      <c r="T65" s="10"/>
    </row>
    <row r="66" spans="1:20" x14ac:dyDescent="0.2">
      <c r="A66" s="14" t="s">
        <v>156</v>
      </c>
      <c r="B66" s="7"/>
      <c r="C66" s="7"/>
      <c r="D66" s="7"/>
      <c r="E66" s="7"/>
      <c r="F66" s="7"/>
      <c r="G66" s="7"/>
      <c r="H66" s="7"/>
      <c r="I66" s="7"/>
      <c r="J66" s="7"/>
      <c r="K66" s="10"/>
      <c r="L66" s="7"/>
      <c r="M66" s="7"/>
      <c r="N66" s="7"/>
      <c r="O66" s="7"/>
      <c r="P66" s="7"/>
      <c r="S66" s="7"/>
      <c r="T66" s="10"/>
    </row>
    <row r="67" spans="1:20" x14ac:dyDescent="0.2">
      <c r="A67" s="13" t="s">
        <v>174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S67" s="10"/>
      <c r="T67" s="10"/>
    </row>
    <row r="68" spans="1:20" x14ac:dyDescent="0.2">
      <c r="A68" s="13" t="s">
        <v>173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3" t="s">
        <v>30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3" t="s">
        <v>31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3" t="s">
        <v>169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3" t="s">
        <v>32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3" t="s">
        <v>147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3" t="s">
        <v>33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3" t="s">
        <v>34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3" t="s">
        <v>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3" t="s">
        <v>36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75" x14ac:dyDescent="0.2">
      <c r="A79" s="177" t="s">
        <v>62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0"/>
      <c r="R79" s="10"/>
      <c r="S79" s="10"/>
      <c r="T79" s="10"/>
    </row>
    <row r="80" spans="1:20" x14ac:dyDescent="0.2">
      <c r="A80" s="94" t="s">
        <v>44</v>
      </c>
      <c r="I80" s="178" t="s">
        <v>52</v>
      </c>
      <c r="J80" s="178"/>
      <c r="K80" s="178"/>
      <c r="M80" s="10"/>
      <c r="N80" s="10"/>
      <c r="O80" s="10"/>
      <c r="P80" s="10"/>
      <c r="Q80" s="10"/>
      <c r="R80" s="10"/>
      <c r="S80" s="10"/>
      <c r="T80" s="10"/>
    </row>
    <row r="81" spans="1:20" ht="13.15" customHeight="1" x14ac:dyDescent="0.2">
      <c r="A81" s="183" t="s">
        <v>165</v>
      </c>
      <c r="B81" s="183"/>
      <c r="C81" s="183"/>
      <c r="D81" s="183"/>
      <c r="E81" s="183"/>
      <c r="F81" s="183"/>
      <c r="G81" s="183"/>
      <c r="H81" s="39"/>
      <c r="I81" s="40" t="s">
        <v>53</v>
      </c>
      <c r="M81" s="38"/>
      <c r="N81" s="38"/>
      <c r="O81" s="38"/>
      <c r="P81" s="38"/>
      <c r="Q81" s="38"/>
      <c r="R81" s="38"/>
      <c r="S81" s="38"/>
      <c r="T81" s="10"/>
    </row>
    <row r="82" spans="1:20" ht="13.15" customHeight="1" x14ac:dyDescent="0.2">
      <c r="A82" s="99" t="s">
        <v>143</v>
      </c>
      <c r="B82" s="163"/>
      <c r="C82" s="163"/>
      <c r="D82" s="163"/>
      <c r="E82" s="163"/>
      <c r="F82" s="163"/>
      <c r="G82" s="163"/>
      <c r="H82" s="41"/>
      <c r="I82" s="42" t="s">
        <v>54</v>
      </c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T83" s="10"/>
    </row>
    <row r="84" spans="1:20" x14ac:dyDescent="0.2">
      <c r="A84" s="95" t="s">
        <v>45</v>
      </c>
      <c r="B84" s="2"/>
      <c r="C84" s="2"/>
      <c r="D84" s="2"/>
      <c r="E84" s="2"/>
      <c r="F84" s="2"/>
      <c r="G84" s="2"/>
      <c r="H84" s="2"/>
      <c r="I84" s="161" t="s">
        <v>55</v>
      </c>
      <c r="J84" s="161"/>
      <c r="K84" s="161"/>
      <c r="M84" s="10"/>
      <c r="N84" s="10"/>
      <c r="O84" s="10"/>
      <c r="P84" s="10"/>
      <c r="Q84" s="10"/>
      <c r="R84" s="10"/>
      <c r="S84" s="10"/>
      <c r="T84" s="10"/>
    </row>
    <row r="85" spans="1:20" ht="13.15" customHeight="1" x14ac:dyDescent="0.2">
      <c r="A85" s="184" t="s">
        <v>170</v>
      </c>
      <c r="B85" s="184"/>
      <c r="C85" s="184"/>
      <c r="D85" s="184"/>
      <c r="E85" s="184"/>
      <c r="F85" s="184"/>
      <c r="G85" s="184"/>
      <c r="H85" s="2"/>
      <c r="I85" s="40" t="s">
        <v>178</v>
      </c>
      <c r="M85" s="34"/>
      <c r="N85" s="34"/>
      <c r="O85" s="34"/>
      <c r="P85" s="34"/>
      <c r="Q85" s="34"/>
      <c r="R85" s="34"/>
      <c r="S85" s="34"/>
      <c r="T85" s="10"/>
    </row>
    <row r="86" spans="1:20" ht="13.15" customHeight="1" x14ac:dyDescent="0.2">
      <c r="A86" s="184" t="s">
        <v>176</v>
      </c>
      <c r="B86" s="184"/>
      <c r="C86" s="184"/>
      <c r="D86" s="184"/>
      <c r="E86" s="184"/>
      <c r="F86" s="184"/>
      <c r="G86" s="184"/>
      <c r="I86" s="42" t="s">
        <v>56</v>
      </c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">
      <c r="A87" s="98" t="s">
        <v>142</v>
      </c>
      <c r="J87" s="44"/>
      <c r="K87" s="44"/>
      <c r="M87" s="10"/>
      <c r="N87" s="10"/>
      <c r="O87" s="10"/>
      <c r="P87" s="10"/>
      <c r="Q87" s="10"/>
      <c r="R87" s="10"/>
      <c r="S87" s="10"/>
      <c r="T87" s="10"/>
    </row>
    <row r="88" spans="1:20" ht="12.75" x14ac:dyDescent="0.2">
      <c r="A88" s="42"/>
      <c r="I88" s="160" t="s">
        <v>57</v>
      </c>
      <c r="J88" s="160"/>
      <c r="K88" s="160"/>
      <c r="L88" s="40"/>
      <c r="M88" s="38"/>
      <c r="N88" s="38"/>
      <c r="O88" s="38"/>
      <c r="P88" s="34"/>
      <c r="Q88" s="34"/>
      <c r="R88" s="34"/>
      <c r="S88" s="34"/>
      <c r="T88" s="10"/>
    </row>
    <row r="89" spans="1:20" ht="12.75" x14ac:dyDescent="0.2">
      <c r="A89" s="94" t="s">
        <v>46</v>
      </c>
      <c r="B89" s="43"/>
      <c r="C89" s="43"/>
      <c r="D89" s="43"/>
      <c r="E89" s="43"/>
      <c r="F89" s="43"/>
      <c r="G89" s="43"/>
      <c r="H89" s="43"/>
      <c r="I89" s="45" t="s">
        <v>177</v>
      </c>
      <c r="M89" s="34"/>
      <c r="N89" s="34"/>
      <c r="O89" s="34"/>
      <c r="P89" s="34"/>
      <c r="Q89" s="34"/>
      <c r="R89" s="34"/>
      <c r="S89" s="34"/>
      <c r="T89" s="10"/>
    </row>
    <row r="90" spans="1:20" ht="12" customHeight="1" x14ac:dyDescent="0.2">
      <c r="A90" s="183" t="s">
        <v>175</v>
      </c>
      <c r="B90" s="183"/>
      <c r="C90" s="183"/>
      <c r="D90" s="183"/>
      <c r="E90" s="183"/>
      <c r="F90" s="183"/>
      <c r="G90" s="183"/>
      <c r="I90" s="42" t="s">
        <v>58</v>
      </c>
      <c r="M90" s="10"/>
      <c r="N90" s="10"/>
      <c r="O90" s="10"/>
      <c r="P90" s="10"/>
      <c r="Q90" s="10"/>
      <c r="R90" s="10"/>
      <c r="S90" s="10"/>
      <c r="T90" s="10"/>
    </row>
    <row r="91" spans="1:20" ht="22.5" customHeight="1" x14ac:dyDescent="0.2">
      <c r="A91" s="42" t="s">
        <v>47</v>
      </c>
      <c r="J91" s="44"/>
      <c r="K91" s="44"/>
      <c r="M91" s="10"/>
      <c r="N91" s="10"/>
      <c r="O91" s="10"/>
      <c r="P91" s="10"/>
      <c r="Q91" s="10"/>
      <c r="R91" s="10"/>
      <c r="S91" s="10"/>
      <c r="T91" s="10"/>
    </row>
    <row r="92" spans="1:20" ht="12.75" x14ac:dyDescent="0.2">
      <c r="A92" s="94" t="s">
        <v>48</v>
      </c>
      <c r="B92" s="46"/>
      <c r="C92" s="46"/>
      <c r="D92" s="46"/>
      <c r="E92" s="46"/>
      <c r="F92" s="46"/>
      <c r="G92" s="46"/>
      <c r="H92" s="46"/>
      <c r="I92" s="160" t="s">
        <v>59</v>
      </c>
      <c r="J92" s="160"/>
      <c r="K92" s="160"/>
      <c r="M92" s="35"/>
      <c r="N92" s="35"/>
      <c r="O92" s="35"/>
      <c r="P92" s="35"/>
      <c r="Q92" s="35"/>
      <c r="R92" s="35"/>
      <c r="S92" s="35"/>
      <c r="T92" s="10"/>
    </row>
    <row r="93" spans="1:20" ht="12.75" x14ac:dyDescent="0.2">
      <c r="A93" s="46" t="s">
        <v>163</v>
      </c>
      <c r="I93" s="45" t="s">
        <v>60</v>
      </c>
      <c r="M93" s="35"/>
      <c r="N93" s="35"/>
      <c r="O93" s="35"/>
      <c r="P93" s="35"/>
      <c r="Q93" s="35"/>
      <c r="R93" s="35"/>
      <c r="S93" s="35"/>
      <c r="T93" s="10"/>
    </row>
    <row r="94" spans="1:20" x14ac:dyDescent="0.2">
      <c r="A94" s="42" t="s">
        <v>49</v>
      </c>
      <c r="I94" s="47" t="s">
        <v>61</v>
      </c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42"/>
      <c r="M95" s="10"/>
      <c r="N95" s="10"/>
      <c r="O95" s="10"/>
      <c r="P95" s="10"/>
      <c r="Q95" s="10"/>
      <c r="R95" s="10"/>
      <c r="S95" s="10"/>
      <c r="T95" s="10"/>
    </row>
    <row r="96" spans="1:20" ht="12.75" x14ac:dyDescent="0.2">
      <c r="A96" s="94" t="s">
        <v>50</v>
      </c>
      <c r="B96" s="46"/>
      <c r="C96" s="46"/>
      <c r="D96" s="46"/>
      <c r="E96" s="46"/>
      <c r="F96" s="46"/>
      <c r="G96" s="46"/>
      <c r="H96" s="46"/>
      <c r="I96" s="185" t="s">
        <v>150</v>
      </c>
      <c r="J96" s="185"/>
      <c r="K96" s="185"/>
      <c r="M96" s="35"/>
      <c r="N96" s="35"/>
      <c r="O96" s="35"/>
      <c r="P96" s="35"/>
      <c r="Q96" s="35"/>
      <c r="R96" s="35"/>
      <c r="S96" s="35"/>
      <c r="T96" s="10"/>
    </row>
    <row r="97" spans="1:20" ht="12.75" customHeight="1" x14ac:dyDescent="0.2">
      <c r="A97" s="175" t="s">
        <v>179</v>
      </c>
      <c r="B97" s="174"/>
      <c r="C97" s="174"/>
      <c r="D97" s="174"/>
      <c r="E97" s="174"/>
      <c r="F97" s="174"/>
      <c r="G97" s="174"/>
      <c r="I97" s="45" t="s">
        <v>151</v>
      </c>
      <c r="K97" s="46" t="s">
        <v>153</v>
      </c>
      <c r="M97" s="35"/>
      <c r="N97" s="35"/>
      <c r="O97" s="35"/>
      <c r="P97" s="35"/>
      <c r="Q97" s="35"/>
      <c r="R97" s="35"/>
      <c r="S97" s="35"/>
      <c r="T97" s="10"/>
    </row>
    <row r="98" spans="1:20" x14ac:dyDescent="0.2">
      <c r="A98" s="42" t="s">
        <v>51</v>
      </c>
      <c r="B98" s="174"/>
      <c r="C98" s="174"/>
      <c r="D98" s="174"/>
      <c r="E98" s="174"/>
      <c r="F98" s="174"/>
      <c r="G98" s="174"/>
      <c r="I98" s="47" t="s">
        <v>152</v>
      </c>
      <c r="M98" s="10"/>
      <c r="N98" s="10"/>
      <c r="O98" s="10"/>
      <c r="P98" s="10"/>
      <c r="Q98" s="10"/>
      <c r="R98" s="10"/>
      <c r="S98" s="10"/>
      <c r="T98" s="10"/>
    </row>
    <row r="99" spans="1:20" ht="12" customHeight="1" x14ac:dyDescent="0.2">
      <c r="B99" s="38"/>
      <c r="C99" s="38"/>
      <c r="D99" s="38"/>
      <c r="E99" s="38"/>
      <c r="F99" s="38"/>
      <c r="G99" s="38"/>
      <c r="H99" s="38"/>
      <c r="M99" s="10"/>
      <c r="N99" s="10"/>
      <c r="O99" s="10"/>
      <c r="P99" s="10"/>
      <c r="Q99" s="10"/>
      <c r="R99" s="10"/>
      <c r="S99" s="10"/>
      <c r="T99" s="10"/>
    </row>
    <row r="100" spans="1:20" ht="12.75" x14ac:dyDescent="0.2">
      <c r="A100" s="33"/>
      <c r="B100" s="10"/>
      <c r="C100" s="10"/>
      <c r="D100" s="10"/>
      <c r="E100" s="10"/>
      <c r="F100" s="10"/>
      <c r="G100" s="10"/>
      <c r="H100" s="10"/>
      <c r="M100" s="10"/>
      <c r="N100" s="10"/>
      <c r="O100" s="10"/>
      <c r="P100" s="10"/>
      <c r="Q100" s="10"/>
      <c r="R100" s="10"/>
      <c r="S100" s="10"/>
      <c r="T100" s="10"/>
    </row>
    <row r="101" spans="1:20" ht="12.75" x14ac:dyDescent="0.2">
      <c r="A101" s="34"/>
      <c r="B101" s="10"/>
      <c r="C101" s="10"/>
      <c r="D101" s="10"/>
      <c r="E101" s="10"/>
      <c r="F101" s="10"/>
      <c r="G101" s="10"/>
      <c r="H101" s="10"/>
      <c r="M101" s="10"/>
      <c r="N101" s="10"/>
      <c r="O101" s="10"/>
      <c r="P101" s="10"/>
      <c r="Q101" s="10"/>
      <c r="R101" s="10"/>
      <c r="S101" s="10"/>
      <c r="T101" s="10"/>
    </row>
    <row r="102" spans="1:20" ht="12.75" x14ac:dyDescent="0.2">
      <c r="A102" s="38"/>
      <c r="B102" s="38"/>
      <c r="C102" s="38"/>
      <c r="D102" s="38"/>
      <c r="E102" s="38"/>
      <c r="F102" s="38"/>
      <c r="G102" s="38"/>
      <c r="H102" s="38"/>
      <c r="M102" s="10"/>
      <c r="N102" s="10"/>
      <c r="O102" s="10"/>
      <c r="P102" s="10"/>
      <c r="Q102" s="10"/>
      <c r="R102" s="10"/>
      <c r="S102" s="10"/>
      <c r="T102" s="10"/>
    </row>
    <row r="103" spans="1:20" ht="19.899999999999999" customHeight="1" x14ac:dyDescent="0.2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2.75" x14ac:dyDescent="0.2">
      <c r="A104" s="3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2.75" x14ac:dyDescent="0.2">
      <c r="A105" s="186"/>
      <c r="B105" s="186"/>
      <c r="C105" s="186"/>
      <c r="D105" s="186"/>
      <c r="E105" s="186"/>
      <c r="F105" s="186"/>
      <c r="G105" s="186"/>
      <c r="H105" s="186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9.899999999999999" customHeight="1" x14ac:dyDescent="0.2">
      <c r="A106" s="3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2.75" x14ac:dyDescent="0.2">
      <c r="A107" s="186"/>
      <c r="B107" s="186"/>
      <c r="C107" s="186"/>
      <c r="D107" s="186"/>
      <c r="E107" s="186"/>
      <c r="F107" s="186"/>
      <c r="G107" s="186"/>
      <c r="H107" s="186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2.75" x14ac:dyDescent="0.2">
      <c r="A108" s="3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9.899999999999999" customHeight="1" x14ac:dyDescent="0.2">
      <c r="A109" s="35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2.75" x14ac:dyDescent="0.2">
      <c r="A110" s="176"/>
      <c r="B110" s="176"/>
      <c r="C110" s="176"/>
      <c r="D110" s="176"/>
      <c r="E110" s="176"/>
      <c r="F110" s="176"/>
      <c r="G110" s="176"/>
      <c r="H110" s="176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2.75" x14ac:dyDescent="0.2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9.899999999999999" customHeight="1" x14ac:dyDescent="0.2">
      <c r="A112" s="3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2.75" x14ac:dyDescent="0.2">
      <c r="A113" s="176"/>
      <c r="B113" s="176"/>
      <c r="C113" s="176"/>
      <c r="D113" s="176"/>
      <c r="E113" s="176"/>
      <c r="F113" s="176"/>
      <c r="G113" s="176"/>
      <c r="H113" s="176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2.75" x14ac:dyDescent="0.2">
      <c r="A114" s="3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</sheetData>
  <sortState xmlns:xlrd2="http://schemas.microsoft.com/office/spreadsheetml/2017/richdata2" ref="A8:T26">
    <sortCondition ref="A8:A26"/>
  </sortState>
  <mergeCells count="48">
    <mergeCell ref="U5:AB5"/>
    <mergeCell ref="A107:H107"/>
    <mergeCell ref="A110:H110"/>
    <mergeCell ref="A62:B62"/>
    <mergeCell ref="A61:B61"/>
    <mergeCell ref="A60:B60"/>
    <mergeCell ref="A59:B59"/>
    <mergeCell ref="A63:B63"/>
    <mergeCell ref="F6:F7"/>
    <mergeCell ref="A55:B55"/>
    <mergeCell ref="A54:B54"/>
    <mergeCell ref="A53:O53"/>
    <mergeCell ref="A58:B58"/>
    <mergeCell ref="A57:B57"/>
    <mergeCell ref="A56:B56"/>
    <mergeCell ref="A45:B45"/>
    <mergeCell ref="A113:H113"/>
    <mergeCell ref="I96:K96"/>
    <mergeCell ref="A79:P79"/>
    <mergeCell ref="I80:K80"/>
    <mergeCell ref="A81:G81"/>
    <mergeCell ref="A86:G86"/>
    <mergeCell ref="A85:G85"/>
    <mergeCell ref="A90:G90"/>
    <mergeCell ref="A105:H105"/>
    <mergeCell ref="H6:H7"/>
    <mergeCell ref="I6:I7"/>
    <mergeCell ref="J6:J7"/>
    <mergeCell ref="K6:K7"/>
    <mergeCell ref="B6:B7"/>
    <mergeCell ref="C6:C7"/>
    <mergeCell ref="D6:D7"/>
    <mergeCell ref="O2:Q2"/>
    <mergeCell ref="B5:T5"/>
    <mergeCell ref="A40:C40"/>
    <mergeCell ref="S6:S7"/>
    <mergeCell ref="T6:T7"/>
    <mergeCell ref="M6:M7"/>
    <mergeCell ref="N6:N7"/>
    <mergeCell ref="O6:O7"/>
    <mergeCell ref="P6:P7"/>
    <mergeCell ref="Q6:Q7"/>
    <mergeCell ref="R6:R7"/>
    <mergeCell ref="G6:G7"/>
    <mergeCell ref="L6:L7"/>
    <mergeCell ref="A2:C2"/>
    <mergeCell ref="L2:N2"/>
    <mergeCell ref="E6:E7"/>
  </mergeCells>
  <hyperlinks>
    <hyperlink ref="L2" r:id="rId1" display="www.nevatk.ru" xr:uid="{00000000-0004-0000-0400-000000000000}"/>
    <hyperlink ref="U5:AB5" r:id="rId2" display="онлайн калькулятор" xr:uid="{00000000-0004-0000-0400-000002000000}"/>
    <hyperlink ref="O2:Q2" r:id="rId3" display="nevatk.ru" xr:uid="{70759203-493E-42DE-AE9C-453B451C5066}"/>
    <hyperlink ref="A82" r:id="rId4" xr:uid="{CD799F35-6AAD-4665-B144-9EF15EF7B0B3}"/>
    <hyperlink ref="A87" r:id="rId5" xr:uid="{A22C6C61-A78C-4FA6-A504-682B36F35635}"/>
    <hyperlink ref="A91" r:id="rId6" xr:uid="{1B174D97-66EC-4EBF-96F5-83C33972F55C}"/>
    <hyperlink ref="A94" r:id="rId7" xr:uid="{A77994E8-8CBE-400C-8839-3FE0CDFA1C42}"/>
    <hyperlink ref="A98" r:id="rId8" xr:uid="{F8FCB010-D366-4CB0-9A41-3A08012B1AB1}"/>
    <hyperlink ref="I82" r:id="rId9" xr:uid="{C05792AE-8901-484E-B055-B59ED991D657}"/>
    <hyperlink ref="I86" r:id="rId10" xr:uid="{0ABAAF0A-BD88-475C-AFE7-018743333F6A}"/>
    <hyperlink ref="I90" r:id="rId11" xr:uid="{45F0730E-F83C-4B5E-BB66-804AE5A892B0}"/>
    <hyperlink ref="I94" r:id="rId12" xr:uid="{5B84152A-1297-4B89-B585-AA0840417AC7}"/>
    <hyperlink ref="I98" r:id="rId13" xr:uid="{5B46472C-6FA5-4081-9039-4F17FFF59D2E}"/>
  </hyperlinks>
  <pageMargins left="0.2" right="0" top="0" bottom="0" header="0.17" footer="0.17"/>
  <pageSetup paperSize="9" scale="79" fitToHeight="0" orientation="landscape" r:id="rId14"/>
  <drawing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AF144"/>
  <sheetViews>
    <sheetView showGridLines="0" zoomScale="85" zoomScaleNormal="85" workbookViewId="0">
      <pane ySplit="7" topLeftCell="A11" activePane="bottomLeft" state="frozen"/>
      <selection activeCell="X44" sqref="X44"/>
      <selection pane="bottomLeft" activeCell="B29" activeCellId="1" sqref="B8:T27 B29:T37"/>
    </sheetView>
  </sheetViews>
  <sheetFormatPr defaultColWidth="8.7109375" defaultRowHeight="12" x14ac:dyDescent="0.2"/>
  <cols>
    <col min="1" max="1" width="20.5703125" style="1" customWidth="1"/>
    <col min="2" max="2" width="8" style="1" customWidth="1"/>
    <col min="3" max="20" width="8.7109375" style="1" customWidth="1"/>
    <col min="21" max="21" width="4.5703125" style="1" customWidth="1"/>
    <col min="22" max="22" width="6.85546875" style="1" customWidth="1"/>
    <col min="23" max="29" width="7.7109375" style="1" customWidth="1"/>
    <col min="30" max="16384" width="8.7109375" style="1"/>
  </cols>
  <sheetData>
    <row r="2" spans="1:32" ht="16.899999999999999" customHeight="1" x14ac:dyDescent="0.2">
      <c r="A2" s="187" t="s">
        <v>0</v>
      </c>
      <c r="B2" s="187"/>
      <c r="C2" s="187"/>
      <c r="E2" s="229" t="s">
        <v>67</v>
      </c>
      <c r="F2" s="229"/>
      <c r="G2" s="230" t="s">
        <v>68</v>
      </c>
      <c r="H2" s="230"/>
      <c r="I2" s="230"/>
      <c r="J2" s="230"/>
      <c r="K2" s="230"/>
      <c r="L2" s="230"/>
      <c r="M2" s="230"/>
      <c r="N2" s="230"/>
      <c r="O2" s="230"/>
      <c r="P2" s="231" t="s">
        <v>37</v>
      </c>
      <c r="Q2" s="231"/>
      <c r="R2" s="231"/>
      <c r="S2" s="224" t="s">
        <v>118</v>
      </c>
      <c r="T2" s="224"/>
      <c r="U2" s="224"/>
      <c r="AE2" s="57"/>
      <c r="AF2" s="57"/>
    </row>
    <row r="3" spans="1:32" ht="13.9" customHeight="1" x14ac:dyDescent="0.2">
      <c r="A3" s="30"/>
      <c r="B3" s="30"/>
      <c r="C3" s="30"/>
      <c r="E3" s="56"/>
      <c r="F3" s="56"/>
      <c r="G3" s="230"/>
      <c r="H3" s="230"/>
      <c r="I3" s="230"/>
      <c r="J3" s="230"/>
      <c r="K3" s="230"/>
      <c r="L3" s="230"/>
      <c r="M3" s="230"/>
      <c r="N3" s="230"/>
      <c r="O3" s="230"/>
      <c r="P3" s="32"/>
      <c r="Q3" s="32"/>
      <c r="R3" s="23"/>
      <c r="S3" s="32"/>
      <c r="T3" s="32"/>
      <c r="AD3" s="57"/>
      <c r="AE3" s="57"/>
      <c r="AF3" s="57"/>
    </row>
    <row r="4" spans="1:32" ht="7.9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53"/>
      <c r="X4" s="54"/>
      <c r="Y4" s="54"/>
      <c r="Z4" s="54"/>
      <c r="AA4" s="54"/>
      <c r="AB4" s="54"/>
      <c r="AD4" s="58"/>
      <c r="AE4" s="58"/>
    </row>
    <row r="5" spans="1:32" ht="13.9" customHeight="1" thickBot="1" x14ac:dyDescent="0.25">
      <c r="A5" s="2"/>
      <c r="B5" s="188" t="s">
        <v>122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90"/>
      <c r="U5" s="202" t="s">
        <v>119</v>
      </c>
      <c r="V5" s="203"/>
      <c r="W5" s="203"/>
      <c r="X5" s="203"/>
      <c r="Y5" s="203"/>
      <c r="Z5" s="203"/>
      <c r="AA5" s="203"/>
      <c r="AB5" s="203"/>
    </row>
    <row r="6" spans="1:32" ht="12" customHeight="1" x14ac:dyDescent="0.2">
      <c r="A6" s="9"/>
      <c r="B6" s="209" t="s">
        <v>1</v>
      </c>
      <c r="C6" s="191" t="s">
        <v>81</v>
      </c>
      <c r="D6" s="191" t="s">
        <v>82</v>
      </c>
      <c r="E6" s="191" t="s">
        <v>83</v>
      </c>
      <c r="F6" s="191" t="s">
        <v>84</v>
      </c>
      <c r="G6" s="191" t="s">
        <v>85</v>
      </c>
      <c r="H6" s="191" t="s">
        <v>86</v>
      </c>
      <c r="I6" s="191" t="s">
        <v>87</v>
      </c>
      <c r="J6" s="191" t="s">
        <v>88</v>
      </c>
      <c r="K6" s="204" t="s">
        <v>20</v>
      </c>
      <c r="L6" s="206" t="s">
        <v>89</v>
      </c>
      <c r="M6" s="191" t="s">
        <v>90</v>
      </c>
      <c r="N6" s="191" t="s">
        <v>91</v>
      </c>
      <c r="O6" s="191" t="s">
        <v>92</v>
      </c>
      <c r="P6" s="191" t="s">
        <v>93</v>
      </c>
      <c r="Q6" s="191" t="s">
        <v>94</v>
      </c>
      <c r="R6" s="191" t="s">
        <v>95</v>
      </c>
      <c r="S6" s="191" t="s">
        <v>96</v>
      </c>
      <c r="T6" s="204" t="s">
        <v>97</v>
      </c>
    </row>
    <row r="7" spans="1:32" ht="12" customHeight="1" thickBot="1" x14ac:dyDescent="0.25">
      <c r="A7" s="9"/>
      <c r="B7" s="210"/>
      <c r="C7" s="192"/>
      <c r="D7" s="192"/>
      <c r="E7" s="192"/>
      <c r="F7" s="192"/>
      <c r="G7" s="192"/>
      <c r="H7" s="192"/>
      <c r="I7" s="192"/>
      <c r="J7" s="192"/>
      <c r="K7" s="205"/>
      <c r="L7" s="207"/>
      <c r="M7" s="192"/>
      <c r="N7" s="192"/>
      <c r="O7" s="192"/>
      <c r="P7" s="192"/>
      <c r="Q7" s="192"/>
      <c r="R7" s="192"/>
      <c r="S7" s="192"/>
      <c r="T7" s="205"/>
    </row>
    <row r="8" spans="1:32" ht="12.75" x14ac:dyDescent="0.2">
      <c r="A8" s="111" t="s">
        <v>126</v>
      </c>
      <c r="B8" s="112">
        <v>2500</v>
      </c>
      <c r="C8" s="113">
        <f>Москва!C8+13</f>
        <v>52.0625</v>
      </c>
      <c r="D8" s="113">
        <f>Москва!D8+13</f>
        <v>51.46153846153846</v>
      </c>
      <c r="E8" s="113">
        <f>Москва!E8+13</f>
        <v>49.764705882352942</v>
      </c>
      <c r="F8" s="113">
        <f>Москва!F8+13</f>
        <v>49.231884057971016</v>
      </c>
      <c r="G8" s="113">
        <f>Москва!G8+13</f>
        <v>48.714285714285715</v>
      </c>
      <c r="H8" s="113">
        <f>Москва!H8+13</f>
        <v>48.211267605633807</v>
      </c>
      <c r="I8" s="113">
        <f>Москва!I8+13</f>
        <v>47.722222222222221</v>
      </c>
      <c r="J8" s="113">
        <f>Москва!J8+13</f>
        <v>47.246575342465754</v>
      </c>
      <c r="K8" s="115">
        <f>Москва!K8+13</f>
        <v>46.333333333333336</v>
      </c>
      <c r="L8" s="136">
        <f>C8*280</f>
        <v>14577.5</v>
      </c>
      <c r="M8" s="137">
        <f t="shared" ref="M8:M27" si="0">D8*280</f>
        <v>14409.23076923077</v>
      </c>
      <c r="N8" s="137">
        <f t="shared" ref="N8:N27" si="1">E8*280</f>
        <v>13934.117647058823</v>
      </c>
      <c r="O8" s="137">
        <f t="shared" ref="O8:O27" si="2">F8*280</f>
        <v>13784.927536231884</v>
      </c>
      <c r="P8" s="137">
        <f t="shared" ref="P8:P27" si="3">G8*280</f>
        <v>13640</v>
      </c>
      <c r="Q8" s="137">
        <f t="shared" ref="Q8:Q27" si="4">H8*280</f>
        <v>13499.154929577466</v>
      </c>
      <c r="R8" s="137">
        <f t="shared" ref="R8:R27" si="5">I8*280</f>
        <v>13362.222222222223</v>
      </c>
      <c r="S8" s="137">
        <f t="shared" ref="S8:S27" si="6">J8*280</f>
        <v>13229.04109589041</v>
      </c>
      <c r="T8" s="138">
        <f t="shared" ref="T8:T27" si="7">K8*280</f>
        <v>12973.333333333334</v>
      </c>
      <c r="U8" s="125"/>
      <c r="V8" s="50"/>
    </row>
    <row r="9" spans="1:32" ht="12.75" x14ac:dyDescent="0.2">
      <c r="A9" s="80" t="s">
        <v>131</v>
      </c>
      <c r="B9" s="78">
        <v>2500</v>
      </c>
      <c r="C9" s="72">
        <v>41.5</v>
      </c>
      <c r="D9" s="72">
        <v>41</v>
      </c>
      <c r="E9" s="72">
        <v>40.5</v>
      </c>
      <c r="F9" s="72">
        <v>40.1</v>
      </c>
      <c r="G9" s="72">
        <v>40</v>
      </c>
      <c r="H9" s="72">
        <v>39.799999999999997</v>
      </c>
      <c r="I9" s="72">
        <v>39.5</v>
      </c>
      <c r="J9" s="72">
        <v>39.1</v>
      </c>
      <c r="K9" s="116">
        <v>38.5</v>
      </c>
      <c r="L9" s="129">
        <f t="shared" ref="L9:L27" si="8">C9*280</f>
        <v>11620</v>
      </c>
      <c r="M9" s="130">
        <f t="shared" si="0"/>
        <v>11480</v>
      </c>
      <c r="N9" s="130">
        <f t="shared" si="1"/>
        <v>11340</v>
      </c>
      <c r="O9" s="130">
        <f t="shared" si="2"/>
        <v>11228</v>
      </c>
      <c r="P9" s="130">
        <f t="shared" si="3"/>
        <v>11200</v>
      </c>
      <c r="Q9" s="130">
        <f t="shared" si="4"/>
        <v>11144</v>
      </c>
      <c r="R9" s="130">
        <f t="shared" si="5"/>
        <v>11060</v>
      </c>
      <c r="S9" s="130">
        <f t="shared" si="6"/>
        <v>10948</v>
      </c>
      <c r="T9" s="131">
        <f t="shared" si="7"/>
        <v>10780</v>
      </c>
      <c r="U9" s="125"/>
      <c r="V9" s="50"/>
    </row>
    <row r="10" spans="1:32" ht="12.75" x14ac:dyDescent="0.2">
      <c r="A10" s="81" t="s">
        <v>2</v>
      </c>
      <c r="B10" s="76">
        <v>1000</v>
      </c>
      <c r="C10" s="5">
        <v>16.883492070796315</v>
      </c>
      <c r="D10" s="5">
        <v>16.712043472213345</v>
      </c>
      <c r="E10" s="5">
        <v>16.426834228810179</v>
      </c>
      <c r="F10" s="5">
        <v>16.117857548456751</v>
      </c>
      <c r="G10" s="5">
        <v>15.942947672648003</v>
      </c>
      <c r="H10" s="5">
        <v>15.764712500000003</v>
      </c>
      <c r="I10" s="5">
        <v>15.473652500000002</v>
      </c>
      <c r="J10" s="5">
        <v>15.328122500000003</v>
      </c>
      <c r="K10" s="117">
        <v>15.218975000000002</v>
      </c>
      <c r="L10" s="139">
        <f t="shared" si="8"/>
        <v>4727.3777798229685</v>
      </c>
      <c r="M10" s="140">
        <f t="shared" si="0"/>
        <v>4679.372172219737</v>
      </c>
      <c r="N10" s="140">
        <f t="shared" si="1"/>
        <v>4599.5135840668499</v>
      </c>
      <c r="O10" s="140">
        <f t="shared" si="2"/>
        <v>4513.0001135678904</v>
      </c>
      <c r="P10" s="140">
        <f t="shared" si="3"/>
        <v>4464.0253483414408</v>
      </c>
      <c r="Q10" s="140">
        <f t="shared" si="4"/>
        <v>4414.1195000000007</v>
      </c>
      <c r="R10" s="140">
        <f t="shared" si="5"/>
        <v>4332.6227000000008</v>
      </c>
      <c r="S10" s="140">
        <f t="shared" si="6"/>
        <v>4291.8743000000004</v>
      </c>
      <c r="T10" s="141">
        <f t="shared" si="7"/>
        <v>4261.313000000001</v>
      </c>
      <c r="U10" s="125"/>
      <c r="V10" s="50"/>
    </row>
    <row r="11" spans="1:32" ht="12.75" x14ac:dyDescent="0.2">
      <c r="A11" s="80" t="s">
        <v>3</v>
      </c>
      <c r="B11" s="78">
        <v>800</v>
      </c>
      <c r="C11" s="72">
        <v>17.304550608828436</v>
      </c>
      <c r="D11" s="72">
        <v>17.05069494745047</v>
      </c>
      <c r="E11" s="72">
        <v>16.659850102950863</v>
      </c>
      <c r="F11" s="72">
        <v>16.3412875</v>
      </c>
      <c r="G11" s="72">
        <v>16.266425424494166</v>
      </c>
      <c r="H11" s="72">
        <v>15.837141054033879</v>
      </c>
      <c r="I11" s="72">
        <v>15.540398232953198</v>
      </c>
      <c r="J11" s="72">
        <v>15.249590268294133</v>
      </c>
      <c r="K11" s="116">
        <v>15.25</v>
      </c>
      <c r="L11" s="129">
        <f t="shared" si="8"/>
        <v>4845.274170471962</v>
      </c>
      <c r="M11" s="130">
        <f t="shared" si="0"/>
        <v>4774.1945852861318</v>
      </c>
      <c r="N11" s="130">
        <f t="shared" si="1"/>
        <v>4664.7580288262416</v>
      </c>
      <c r="O11" s="130">
        <f t="shared" si="2"/>
        <v>4575.5604999999996</v>
      </c>
      <c r="P11" s="130">
        <f t="shared" si="3"/>
        <v>4554.5991188583666</v>
      </c>
      <c r="Q11" s="130">
        <f t="shared" si="4"/>
        <v>4434.3994951294862</v>
      </c>
      <c r="R11" s="130">
        <f t="shared" si="5"/>
        <v>4351.311505226895</v>
      </c>
      <c r="S11" s="130">
        <f t="shared" si="6"/>
        <v>4269.8852751223576</v>
      </c>
      <c r="T11" s="131">
        <f t="shared" si="7"/>
        <v>4270</v>
      </c>
      <c r="U11" s="125"/>
      <c r="V11" s="50"/>
    </row>
    <row r="12" spans="1:32" ht="12.75" x14ac:dyDescent="0.2">
      <c r="A12" s="81" t="s">
        <v>141</v>
      </c>
      <c r="B12" s="76">
        <v>2500</v>
      </c>
      <c r="C12" s="5">
        <f>Москва!C12+13</f>
        <v>38.799999999999997</v>
      </c>
      <c r="D12" s="5">
        <f>Москва!D12+13</f>
        <v>38.5</v>
      </c>
      <c r="E12" s="5">
        <f>Москва!E12+13</f>
        <v>38</v>
      </c>
      <c r="F12" s="5">
        <f>Москва!F12+13</f>
        <v>37.9</v>
      </c>
      <c r="G12" s="5">
        <f>Москва!G12+13</f>
        <v>37.6</v>
      </c>
      <c r="H12" s="5">
        <f>Москва!H12+13</f>
        <v>37.5</v>
      </c>
      <c r="I12" s="5">
        <f>Москва!I12+13</f>
        <v>37.35</v>
      </c>
      <c r="J12" s="5">
        <f>Москва!J12+13</f>
        <v>37.1</v>
      </c>
      <c r="K12" s="117">
        <f>Москва!K12+13</f>
        <v>37</v>
      </c>
      <c r="L12" s="139">
        <f t="shared" si="8"/>
        <v>10864</v>
      </c>
      <c r="M12" s="140">
        <f t="shared" si="0"/>
        <v>10780</v>
      </c>
      <c r="N12" s="140">
        <f t="shared" si="1"/>
        <v>10640</v>
      </c>
      <c r="O12" s="140">
        <f t="shared" si="2"/>
        <v>10612</v>
      </c>
      <c r="P12" s="140">
        <f t="shared" si="3"/>
        <v>10528</v>
      </c>
      <c r="Q12" s="140">
        <f t="shared" si="4"/>
        <v>10500</v>
      </c>
      <c r="R12" s="140">
        <f t="shared" si="5"/>
        <v>10458</v>
      </c>
      <c r="S12" s="140">
        <f t="shared" si="6"/>
        <v>10388</v>
      </c>
      <c r="T12" s="141">
        <f t="shared" si="7"/>
        <v>10360</v>
      </c>
      <c r="U12" s="125"/>
      <c r="V12" s="50"/>
    </row>
    <row r="13" spans="1:32" ht="12.75" x14ac:dyDescent="0.2">
      <c r="A13" s="80" t="s">
        <v>127</v>
      </c>
      <c r="B13" s="78">
        <v>2500</v>
      </c>
      <c r="C13" s="72">
        <f>Москва!C13+13</f>
        <v>55.5</v>
      </c>
      <c r="D13" s="72">
        <f>Москва!D13+13</f>
        <v>55.02</v>
      </c>
      <c r="E13" s="72">
        <f>Москва!E13+13</f>
        <v>54.38</v>
      </c>
      <c r="F13" s="72">
        <f>Москва!F13+13</f>
        <v>52.6</v>
      </c>
      <c r="G13" s="72">
        <f>Москва!G13+13</f>
        <v>52.04</v>
      </c>
      <c r="H13" s="72">
        <f>Москва!H13+13</f>
        <v>51.5</v>
      </c>
      <c r="I13" s="72">
        <f>Москва!I13+13</f>
        <v>50.97</v>
      </c>
      <c r="J13" s="72">
        <f>Москва!J13+13</f>
        <v>50.46</v>
      </c>
      <c r="K13" s="116">
        <f>Москва!K13+13</f>
        <v>49.96</v>
      </c>
      <c r="L13" s="129">
        <f t="shared" si="8"/>
        <v>15540</v>
      </c>
      <c r="M13" s="130">
        <f t="shared" si="0"/>
        <v>15405.6</v>
      </c>
      <c r="N13" s="130">
        <f t="shared" si="1"/>
        <v>15226.400000000001</v>
      </c>
      <c r="O13" s="130">
        <f t="shared" si="2"/>
        <v>14728</v>
      </c>
      <c r="P13" s="130">
        <f t="shared" si="3"/>
        <v>14571.199999999999</v>
      </c>
      <c r="Q13" s="130">
        <f t="shared" si="4"/>
        <v>14420</v>
      </c>
      <c r="R13" s="130">
        <f t="shared" si="5"/>
        <v>14271.6</v>
      </c>
      <c r="S13" s="130">
        <f t="shared" si="6"/>
        <v>14128.800000000001</v>
      </c>
      <c r="T13" s="131">
        <f t="shared" si="7"/>
        <v>13988.800000000001</v>
      </c>
      <c r="U13" s="125"/>
      <c r="V13" s="50"/>
    </row>
    <row r="14" spans="1:32" ht="12.75" x14ac:dyDescent="0.2">
      <c r="A14" s="81" t="s">
        <v>4</v>
      </c>
      <c r="B14" s="76">
        <v>850</v>
      </c>
      <c r="C14" s="5">
        <v>21.470085000000001</v>
      </c>
      <c r="D14" s="5">
        <v>21.352117500000002</v>
      </c>
      <c r="E14" s="5">
        <v>21.234150000000003</v>
      </c>
      <c r="F14" s="5">
        <v>21.116182500000001</v>
      </c>
      <c r="G14" s="5">
        <v>20.998215000000005</v>
      </c>
      <c r="H14" s="5">
        <v>20.880247500000003</v>
      </c>
      <c r="I14" s="5">
        <v>20.644312500000005</v>
      </c>
      <c r="J14" s="5">
        <v>20.054475000000004</v>
      </c>
      <c r="K14" s="117">
        <v>20.054475000000004</v>
      </c>
      <c r="L14" s="139">
        <f t="shared" si="8"/>
        <v>6011.6238000000003</v>
      </c>
      <c r="M14" s="140">
        <f t="shared" si="0"/>
        <v>5978.5929000000006</v>
      </c>
      <c r="N14" s="140">
        <f t="shared" si="1"/>
        <v>5945.5620000000008</v>
      </c>
      <c r="O14" s="140">
        <f t="shared" si="2"/>
        <v>5912.5311000000002</v>
      </c>
      <c r="P14" s="140">
        <f t="shared" si="3"/>
        <v>5879.5002000000013</v>
      </c>
      <c r="Q14" s="140">
        <f t="shared" si="4"/>
        <v>5846.4693000000007</v>
      </c>
      <c r="R14" s="140">
        <f t="shared" si="5"/>
        <v>5780.4075000000012</v>
      </c>
      <c r="S14" s="140">
        <f t="shared" si="6"/>
        <v>5615.2530000000006</v>
      </c>
      <c r="T14" s="141">
        <f t="shared" si="7"/>
        <v>5615.2530000000006</v>
      </c>
      <c r="U14" s="125"/>
      <c r="V14" s="50"/>
    </row>
    <row r="15" spans="1:32" ht="12.75" x14ac:dyDescent="0.2">
      <c r="A15" s="80" t="s">
        <v>154</v>
      </c>
      <c r="B15" s="78">
        <v>3000</v>
      </c>
      <c r="C15" s="72">
        <f>Москва!C15+13</f>
        <v>59.265625</v>
      </c>
      <c r="D15" s="72">
        <f>Москва!D15+13</f>
        <v>58.634615384615387</v>
      </c>
      <c r="E15" s="72">
        <f>Москва!E15+13</f>
        <v>56.852941176470594</v>
      </c>
      <c r="F15" s="72">
        <f>Москва!F15+13</f>
        <v>56.29347826086957</v>
      </c>
      <c r="G15" s="72">
        <f>Москва!G15+13</f>
        <v>55.75</v>
      </c>
      <c r="H15" s="72">
        <f>Москва!H15+13</f>
        <v>55.221830985915503</v>
      </c>
      <c r="I15" s="72">
        <f>Москва!I15+13</f>
        <v>54.708333333333336</v>
      </c>
      <c r="J15" s="72">
        <f>Москва!J15+13</f>
        <v>54.208904109589042</v>
      </c>
      <c r="K15" s="116">
        <f>Москва!K15+13</f>
        <v>53.250000000000007</v>
      </c>
      <c r="L15" s="129">
        <f t="shared" si="8"/>
        <v>16594.375</v>
      </c>
      <c r="M15" s="130">
        <f t="shared" si="0"/>
        <v>16417.692307692309</v>
      </c>
      <c r="N15" s="130">
        <f t="shared" si="1"/>
        <v>15918.823529411766</v>
      </c>
      <c r="O15" s="130">
        <f t="shared" si="2"/>
        <v>15762.17391304348</v>
      </c>
      <c r="P15" s="130">
        <f t="shared" si="3"/>
        <v>15610</v>
      </c>
      <c r="Q15" s="130">
        <f t="shared" si="4"/>
        <v>15462.11267605634</v>
      </c>
      <c r="R15" s="130">
        <f t="shared" si="5"/>
        <v>15318.333333333334</v>
      </c>
      <c r="S15" s="130">
        <f t="shared" si="6"/>
        <v>15178.493150684932</v>
      </c>
      <c r="T15" s="131">
        <f t="shared" si="7"/>
        <v>14910.000000000002</v>
      </c>
      <c r="U15" s="125"/>
      <c r="V15" s="50"/>
    </row>
    <row r="16" spans="1:32" ht="12.75" x14ac:dyDescent="0.2">
      <c r="A16" s="81" t="s">
        <v>128</v>
      </c>
      <c r="B16" s="76">
        <v>2500</v>
      </c>
      <c r="C16" s="5">
        <f>Москва!C17+13</f>
        <v>53</v>
      </c>
      <c r="D16" s="5">
        <f>Москва!D17+13</f>
        <v>52.5</v>
      </c>
      <c r="E16" s="5">
        <f>Москва!E17+13</f>
        <v>52</v>
      </c>
      <c r="F16" s="5">
        <f>Москва!F17+13</f>
        <v>51.5</v>
      </c>
      <c r="G16" s="5">
        <f>Москва!G17+13</f>
        <v>51</v>
      </c>
      <c r="H16" s="5">
        <f>Москва!H17+13</f>
        <v>50.5</v>
      </c>
      <c r="I16" s="5">
        <f>Москва!I17+13</f>
        <v>50.5</v>
      </c>
      <c r="J16" s="5">
        <f>Москва!J17+13</f>
        <v>50</v>
      </c>
      <c r="K16" s="117">
        <f>Москва!K17+13</f>
        <v>49.5</v>
      </c>
      <c r="L16" s="139">
        <f t="shared" si="8"/>
        <v>14840</v>
      </c>
      <c r="M16" s="140">
        <f t="shared" si="0"/>
        <v>14700</v>
      </c>
      <c r="N16" s="140">
        <f t="shared" si="1"/>
        <v>14560</v>
      </c>
      <c r="O16" s="140">
        <f t="shared" si="2"/>
        <v>14420</v>
      </c>
      <c r="P16" s="140">
        <f t="shared" si="3"/>
        <v>14280</v>
      </c>
      <c r="Q16" s="140">
        <f t="shared" si="4"/>
        <v>14140</v>
      </c>
      <c r="R16" s="140">
        <f t="shared" si="5"/>
        <v>14140</v>
      </c>
      <c r="S16" s="140">
        <f t="shared" si="6"/>
        <v>14000</v>
      </c>
      <c r="T16" s="141">
        <f t="shared" si="7"/>
        <v>13860</v>
      </c>
      <c r="U16" s="125"/>
      <c r="V16" s="50"/>
    </row>
    <row r="17" spans="1:31" ht="12.75" x14ac:dyDescent="0.2">
      <c r="A17" s="80" t="s">
        <v>129</v>
      </c>
      <c r="B17" s="78">
        <v>3000</v>
      </c>
      <c r="C17" s="72">
        <f>Москва!C18+13</f>
        <v>70.323181818181823</v>
      </c>
      <c r="D17" s="72">
        <f>Москва!D18+13</f>
        <v>68.417105263157893</v>
      </c>
      <c r="E17" s="72">
        <f>Москва!E18+13</f>
        <v>66.640254237288133</v>
      </c>
      <c r="F17" s="72">
        <f>Москва!F18+13</f>
        <v>65.796250000000015</v>
      </c>
      <c r="G17" s="72">
        <f>Москва!G18+13</f>
        <v>64.979918032786898</v>
      </c>
      <c r="H17" s="72">
        <f>Москва!H18+13</f>
        <v>64.189919354838707</v>
      </c>
      <c r="I17" s="72">
        <f>Москва!I18+13</f>
        <v>63.425000000000004</v>
      </c>
      <c r="J17" s="72">
        <f>Москва!J18+13</f>
        <v>62.683984375000001</v>
      </c>
      <c r="K17" s="116">
        <f>Москва!K18+13</f>
        <v>60.593656716417925</v>
      </c>
      <c r="L17" s="129">
        <f t="shared" si="8"/>
        <v>19690.49090909091</v>
      </c>
      <c r="M17" s="130">
        <f t="shared" si="0"/>
        <v>19156.78947368421</v>
      </c>
      <c r="N17" s="130">
        <f t="shared" si="1"/>
        <v>18659.271186440677</v>
      </c>
      <c r="O17" s="130">
        <f t="shared" si="2"/>
        <v>18422.950000000004</v>
      </c>
      <c r="P17" s="130">
        <f t="shared" si="3"/>
        <v>18194.37704918033</v>
      </c>
      <c r="Q17" s="130">
        <f t="shared" si="4"/>
        <v>17973.177419354837</v>
      </c>
      <c r="R17" s="130">
        <f t="shared" si="5"/>
        <v>17759</v>
      </c>
      <c r="S17" s="130">
        <f t="shared" si="6"/>
        <v>17551.515625</v>
      </c>
      <c r="T17" s="131">
        <f t="shared" si="7"/>
        <v>16966.223880597019</v>
      </c>
      <c r="U17" s="125"/>
      <c r="V17" s="50"/>
    </row>
    <row r="18" spans="1:31" ht="12.75" x14ac:dyDescent="0.2">
      <c r="A18" s="81" t="s">
        <v>160</v>
      </c>
      <c r="B18" s="76">
        <v>1000</v>
      </c>
      <c r="C18" s="5">
        <f>Москва!C19+13</f>
        <v>36.475000000000009</v>
      </c>
      <c r="D18" s="5">
        <f>Москва!D19+13</f>
        <v>36.329787234042556</v>
      </c>
      <c r="E18" s="5">
        <f>Москва!E19+13</f>
        <v>36.186619718309863</v>
      </c>
      <c r="F18" s="5">
        <f>Москва!F19+13</f>
        <v>35.90625</v>
      </c>
      <c r="G18" s="5">
        <f>Москва!G19+13</f>
        <v>35.63356164383562</v>
      </c>
      <c r="H18" s="5">
        <f>Москва!H19+13</f>
        <v>35.368243243243242</v>
      </c>
      <c r="I18" s="5">
        <f>Москва!I19+13</f>
        <v>35.11</v>
      </c>
      <c r="J18" s="5">
        <f>Москва!J19+13</f>
        <v>34.613636363636367</v>
      </c>
      <c r="K18" s="117">
        <f>Москва!K19+13</f>
        <v>33.915625000000006</v>
      </c>
      <c r="L18" s="139">
        <f t="shared" si="8"/>
        <v>10213.000000000002</v>
      </c>
      <c r="M18" s="140">
        <f t="shared" si="0"/>
        <v>10172.340425531915</v>
      </c>
      <c r="N18" s="140">
        <f t="shared" si="1"/>
        <v>10132.253521126762</v>
      </c>
      <c r="O18" s="140">
        <f t="shared" si="2"/>
        <v>10053.75</v>
      </c>
      <c r="P18" s="140">
        <f t="shared" si="3"/>
        <v>9977.3972602739741</v>
      </c>
      <c r="Q18" s="140">
        <f t="shared" si="4"/>
        <v>9903.1081081081084</v>
      </c>
      <c r="R18" s="140">
        <f t="shared" si="5"/>
        <v>9830.7999999999993</v>
      </c>
      <c r="S18" s="140">
        <f t="shared" si="6"/>
        <v>9691.818181818182</v>
      </c>
      <c r="T18" s="141">
        <f t="shared" si="7"/>
        <v>9496.3750000000018</v>
      </c>
      <c r="U18" s="125"/>
      <c r="V18" s="50"/>
    </row>
    <row r="19" spans="1:31" ht="12.75" x14ac:dyDescent="0.2">
      <c r="A19" s="80" t="s">
        <v>6</v>
      </c>
      <c r="B19" s="78">
        <v>850</v>
      </c>
      <c r="C19" s="72">
        <v>18.5</v>
      </c>
      <c r="D19" s="72">
        <v>17.5</v>
      </c>
      <c r="E19" s="72">
        <v>17</v>
      </c>
      <c r="F19" s="72">
        <v>16.5</v>
      </c>
      <c r="G19" s="72">
        <v>15.5</v>
      </c>
      <c r="H19" s="72">
        <v>15</v>
      </c>
      <c r="I19" s="72">
        <v>15</v>
      </c>
      <c r="J19" s="72">
        <v>15</v>
      </c>
      <c r="K19" s="116">
        <v>15</v>
      </c>
      <c r="L19" s="129">
        <f t="shared" si="8"/>
        <v>5180</v>
      </c>
      <c r="M19" s="130">
        <f t="shared" si="0"/>
        <v>4900</v>
      </c>
      <c r="N19" s="130">
        <f t="shared" si="1"/>
        <v>4760</v>
      </c>
      <c r="O19" s="130">
        <f t="shared" si="2"/>
        <v>4620</v>
      </c>
      <c r="P19" s="130">
        <f t="shared" si="3"/>
        <v>4340</v>
      </c>
      <c r="Q19" s="130">
        <f t="shared" si="4"/>
        <v>4200</v>
      </c>
      <c r="R19" s="130">
        <f t="shared" si="5"/>
        <v>4200</v>
      </c>
      <c r="S19" s="130">
        <f t="shared" si="6"/>
        <v>4200</v>
      </c>
      <c r="T19" s="131">
        <f t="shared" si="7"/>
        <v>4200</v>
      </c>
      <c r="U19" s="125"/>
      <c r="V19" s="50"/>
    </row>
    <row r="20" spans="1:31" ht="12.75" x14ac:dyDescent="0.2">
      <c r="A20" s="81" t="s">
        <v>132</v>
      </c>
      <c r="B20" s="76">
        <v>2500</v>
      </c>
      <c r="C20" s="5">
        <f>Москва!C20+13</f>
        <v>39.064650390625005</v>
      </c>
      <c r="D20" s="5">
        <f>Москва!D20+13</f>
        <v>38.761608653846153</v>
      </c>
      <c r="E20" s="5">
        <f>Москва!E20+13</f>
        <v>37.905961397058832</v>
      </c>
      <c r="F20" s="5">
        <f>Москва!F20+13</f>
        <v>37.63727989130436</v>
      </c>
      <c r="G20" s="5">
        <f>Москва!G20+13</f>
        <v>37.376275000000007</v>
      </c>
      <c r="H20" s="5">
        <f>Москва!H20+13</f>
        <v>37.122622359154938</v>
      </c>
      <c r="I20" s="5">
        <f>Москва!I20+13</f>
        <v>36.876015625000008</v>
      </c>
      <c r="J20" s="5">
        <f>Москва!J20+13</f>
        <v>36.636165239726033</v>
      </c>
      <c r="K20" s="117">
        <f>Москва!K20+13</f>
        <v>36.175652500000012</v>
      </c>
      <c r="L20" s="139">
        <f t="shared" si="8"/>
        <v>10938.102109375001</v>
      </c>
      <c r="M20" s="140">
        <f t="shared" si="0"/>
        <v>10853.250423076923</v>
      </c>
      <c r="N20" s="140">
        <f t="shared" si="1"/>
        <v>10613.669191176472</v>
      </c>
      <c r="O20" s="140">
        <f t="shared" si="2"/>
        <v>10538.438369565221</v>
      </c>
      <c r="P20" s="140">
        <f t="shared" si="3"/>
        <v>10465.357000000002</v>
      </c>
      <c r="Q20" s="140">
        <f t="shared" si="4"/>
        <v>10394.334260563382</v>
      </c>
      <c r="R20" s="140">
        <f t="shared" si="5"/>
        <v>10325.284375000003</v>
      </c>
      <c r="S20" s="140">
        <f t="shared" si="6"/>
        <v>10258.126267123289</v>
      </c>
      <c r="T20" s="141">
        <f t="shared" si="7"/>
        <v>10129.182700000003</v>
      </c>
      <c r="U20" s="125"/>
      <c r="V20" s="50"/>
    </row>
    <row r="21" spans="1:31" ht="12.75" x14ac:dyDescent="0.2">
      <c r="A21" s="80" t="s">
        <v>7</v>
      </c>
      <c r="B21" s="78">
        <v>850</v>
      </c>
      <c r="C21" s="72">
        <v>20.194729557565942</v>
      </c>
      <c r="D21" s="72">
        <v>19.80832602263207</v>
      </c>
      <c r="E21" s="72">
        <v>19.239975192122536</v>
      </c>
      <c r="F21" s="72">
        <v>18.671624361613006</v>
      </c>
      <c r="G21" s="72">
        <v>18.581588586482781</v>
      </c>
      <c r="H21" s="72">
        <v>18.105149276418686</v>
      </c>
      <c r="I21" s="72">
        <v>17.783046290890312</v>
      </c>
      <c r="J21" s="72">
        <v>17.467385365072509</v>
      </c>
      <c r="K21" s="116">
        <v>17.158037657771054</v>
      </c>
      <c r="L21" s="129">
        <f t="shared" si="8"/>
        <v>5654.5242761184636</v>
      </c>
      <c r="M21" s="130">
        <f t="shared" si="0"/>
        <v>5546.3312863369792</v>
      </c>
      <c r="N21" s="130">
        <f t="shared" si="1"/>
        <v>5387.1930537943099</v>
      </c>
      <c r="O21" s="130">
        <f t="shared" si="2"/>
        <v>5228.0548212516414</v>
      </c>
      <c r="P21" s="130">
        <f t="shared" si="3"/>
        <v>5202.8448042151786</v>
      </c>
      <c r="Q21" s="130">
        <f t="shared" si="4"/>
        <v>5069.4417973972322</v>
      </c>
      <c r="R21" s="130">
        <f t="shared" si="5"/>
        <v>4979.2529614492869</v>
      </c>
      <c r="S21" s="130">
        <f t="shared" si="6"/>
        <v>4890.8679022203023</v>
      </c>
      <c r="T21" s="131">
        <f t="shared" si="7"/>
        <v>4804.2505441758949</v>
      </c>
      <c r="U21" s="125"/>
      <c r="V21" s="50"/>
    </row>
    <row r="22" spans="1:31" ht="12.75" x14ac:dyDescent="0.2">
      <c r="A22" s="81" t="s">
        <v>130</v>
      </c>
      <c r="B22" s="76">
        <v>2000</v>
      </c>
      <c r="C22" s="5">
        <f>Москва!C22+13</f>
        <v>48</v>
      </c>
      <c r="D22" s="5">
        <f>Москва!D22+13</f>
        <v>47.8</v>
      </c>
      <c r="E22" s="5">
        <f>Москва!E22+13</f>
        <v>47.7</v>
      </c>
      <c r="F22" s="5">
        <f>Москва!F22+13</f>
        <v>47.2</v>
      </c>
      <c r="G22" s="5">
        <f>Москва!G22+13</f>
        <v>46.6</v>
      </c>
      <c r="H22" s="5">
        <f>Москва!H22+13</f>
        <v>46.5</v>
      </c>
      <c r="I22" s="5">
        <f>Москва!I22+13</f>
        <v>46.3</v>
      </c>
      <c r="J22" s="5">
        <f>Москва!J22+13</f>
        <v>46</v>
      </c>
      <c r="K22" s="117">
        <f>Москва!K22+13</f>
        <v>46</v>
      </c>
      <c r="L22" s="139">
        <f t="shared" si="8"/>
        <v>13440</v>
      </c>
      <c r="M22" s="140">
        <f t="shared" si="0"/>
        <v>13384</v>
      </c>
      <c r="N22" s="140">
        <f t="shared" si="1"/>
        <v>13356</v>
      </c>
      <c r="O22" s="140">
        <f t="shared" si="2"/>
        <v>13216</v>
      </c>
      <c r="P22" s="140">
        <f t="shared" si="3"/>
        <v>13048</v>
      </c>
      <c r="Q22" s="140">
        <f t="shared" si="4"/>
        <v>13020</v>
      </c>
      <c r="R22" s="140">
        <f t="shared" si="5"/>
        <v>12964</v>
      </c>
      <c r="S22" s="140">
        <f t="shared" si="6"/>
        <v>12880</v>
      </c>
      <c r="T22" s="141">
        <f t="shared" si="7"/>
        <v>12880</v>
      </c>
      <c r="U22" s="125"/>
      <c r="V22" s="50"/>
    </row>
    <row r="23" spans="1:31" ht="12.75" x14ac:dyDescent="0.2">
      <c r="A23" s="80" t="s">
        <v>133</v>
      </c>
      <c r="B23" s="78">
        <v>2500</v>
      </c>
      <c r="C23" s="72">
        <f>Москва!C23+13</f>
        <v>35</v>
      </c>
      <c r="D23" s="72">
        <f>Москва!D23+13</f>
        <v>34.299999999999997</v>
      </c>
      <c r="E23" s="72">
        <f>Москва!E23+13</f>
        <v>34.200000000000003</v>
      </c>
      <c r="F23" s="72">
        <f>Москва!F23+13</f>
        <v>34</v>
      </c>
      <c r="G23" s="72">
        <f>Москва!G23+13</f>
        <v>33.5</v>
      </c>
      <c r="H23" s="72">
        <f>Москва!H23+13</f>
        <v>33.299999999999997</v>
      </c>
      <c r="I23" s="72">
        <f>Москва!I23+13</f>
        <v>33</v>
      </c>
      <c r="J23" s="72">
        <f>Москва!J23+13</f>
        <v>33</v>
      </c>
      <c r="K23" s="116">
        <f>Москва!K23+13</f>
        <v>33</v>
      </c>
      <c r="L23" s="129">
        <f t="shared" si="8"/>
        <v>9800</v>
      </c>
      <c r="M23" s="130">
        <f t="shared" si="0"/>
        <v>9604</v>
      </c>
      <c r="N23" s="130">
        <f t="shared" si="1"/>
        <v>9576</v>
      </c>
      <c r="O23" s="130">
        <f t="shared" si="2"/>
        <v>9520</v>
      </c>
      <c r="P23" s="130">
        <f t="shared" si="3"/>
        <v>9380</v>
      </c>
      <c r="Q23" s="130">
        <f t="shared" si="4"/>
        <v>9324</v>
      </c>
      <c r="R23" s="130">
        <f t="shared" si="5"/>
        <v>9240</v>
      </c>
      <c r="S23" s="130">
        <f t="shared" si="6"/>
        <v>9240</v>
      </c>
      <c r="T23" s="131">
        <f t="shared" si="7"/>
        <v>9240</v>
      </c>
      <c r="U23" s="125"/>
      <c r="V23" s="50"/>
    </row>
    <row r="24" spans="1:31" ht="12.75" x14ac:dyDescent="0.2">
      <c r="A24" s="81" t="s">
        <v>8</v>
      </c>
      <c r="B24" s="76">
        <v>600</v>
      </c>
      <c r="C24" s="5">
        <v>11</v>
      </c>
      <c r="D24" s="5">
        <v>11</v>
      </c>
      <c r="E24" s="5">
        <v>11</v>
      </c>
      <c r="F24" s="5">
        <v>11</v>
      </c>
      <c r="G24" s="5">
        <v>11</v>
      </c>
      <c r="H24" s="5">
        <v>11</v>
      </c>
      <c r="I24" s="5">
        <v>11</v>
      </c>
      <c r="J24" s="5">
        <v>11</v>
      </c>
      <c r="K24" s="117">
        <v>11</v>
      </c>
      <c r="L24" s="139">
        <f t="shared" si="8"/>
        <v>3080</v>
      </c>
      <c r="M24" s="140">
        <f t="shared" si="0"/>
        <v>3080</v>
      </c>
      <c r="N24" s="140">
        <f t="shared" si="1"/>
        <v>3080</v>
      </c>
      <c r="O24" s="140">
        <f t="shared" si="2"/>
        <v>3080</v>
      </c>
      <c r="P24" s="140">
        <f t="shared" si="3"/>
        <v>3080</v>
      </c>
      <c r="Q24" s="140">
        <f t="shared" si="4"/>
        <v>3080</v>
      </c>
      <c r="R24" s="140">
        <f t="shared" si="5"/>
        <v>3080</v>
      </c>
      <c r="S24" s="140">
        <f t="shared" si="6"/>
        <v>3080</v>
      </c>
      <c r="T24" s="141">
        <f t="shared" si="7"/>
        <v>3080</v>
      </c>
      <c r="U24" s="125"/>
      <c r="V24" s="50"/>
    </row>
    <row r="25" spans="1:31" ht="12.75" x14ac:dyDescent="0.2">
      <c r="A25" s="80" t="s">
        <v>9</v>
      </c>
      <c r="B25" s="78">
        <v>900</v>
      </c>
      <c r="C25" s="72">
        <v>23.489064242968936</v>
      </c>
      <c r="D25" s="72">
        <v>23.427828874191057</v>
      </c>
      <c r="E25" s="72">
        <v>23.164566000000008</v>
      </c>
      <c r="F25" s="72">
        <v>23.123275695382837</v>
      </c>
      <c r="G25" s="72">
        <v>22.818722516574631</v>
      </c>
      <c r="H25" s="72">
        <v>23.259431610051855</v>
      </c>
      <c r="I25" s="72">
        <v>22.824242977850819</v>
      </c>
      <c r="J25" s="72">
        <v>22.397758118293797</v>
      </c>
      <c r="K25" s="116">
        <v>21.979802955927923</v>
      </c>
      <c r="L25" s="129">
        <f t="shared" si="8"/>
        <v>6576.9379880313027</v>
      </c>
      <c r="M25" s="130">
        <f t="shared" si="0"/>
        <v>6559.7920847734958</v>
      </c>
      <c r="N25" s="130">
        <f t="shared" si="1"/>
        <v>6486.0784800000019</v>
      </c>
      <c r="O25" s="130">
        <f t="shared" si="2"/>
        <v>6474.517194707194</v>
      </c>
      <c r="P25" s="130">
        <f t="shared" si="3"/>
        <v>6389.2423046408967</v>
      </c>
      <c r="Q25" s="130">
        <f t="shared" si="4"/>
        <v>6512.6408508145196</v>
      </c>
      <c r="R25" s="130">
        <f t="shared" si="5"/>
        <v>6390.7880337982297</v>
      </c>
      <c r="S25" s="130">
        <f t="shared" si="6"/>
        <v>6271.3722731222633</v>
      </c>
      <c r="T25" s="131">
        <f t="shared" si="7"/>
        <v>6154.3448276598183</v>
      </c>
      <c r="U25" s="125"/>
      <c r="V25" s="50"/>
    </row>
    <row r="26" spans="1:31" ht="12.75" x14ac:dyDescent="0.2">
      <c r="A26" s="81" t="s">
        <v>10</v>
      </c>
      <c r="B26" s="76">
        <v>850</v>
      </c>
      <c r="C26" s="5">
        <v>21.264432216086288</v>
      </c>
      <c r="D26" s="5">
        <v>20.913667842141457</v>
      </c>
      <c r="E26" s="5">
        <v>20.626974979226802</v>
      </c>
      <c r="F26" s="5">
        <v>20.244435479642267</v>
      </c>
      <c r="G26" s="5">
        <v>19.985507250000005</v>
      </c>
      <c r="H26" s="5">
        <v>19.832149500000003</v>
      </c>
      <c r="I26" s="5">
        <v>19.560824250000003</v>
      </c>
      <c r="J26" s="5">
        <v>19.431059999999999</v>
      </c>
      <c r="K26" s="117">
        <v>19.324889250000002</v>
      </c>
      <c r="L26" s="139">
        <f t="shared" si="8"/>
        <v>5954.0410205041608</v>
      </c>
      <c r="M26" s="140">
        <f t="shared" si="0"/>
        <v>5855.8269957996081</v>
      </c>
      <c r="N26" s="140">
        <f t="shared" si="1"/>
        <v>5775.5529941835048</v>
      </c>
      <c r="O26" s="140">
        <f t="shared" si="2"/>
        <v>5668.4419342998344</v>
      </c>
      <c r="P26" s="140">
        <f t="shared" si="3"/>
        <v>5595.9420300000011</v>
      </c>
      <c r="Q26" s="140">
        <f t="shared" si="4"/>
        <v>5553.0018600000012</v>
      </c>
      <c r="R26" s="140">
        <f t="shared" si="5"/>
        <v>5477.0307900000007</v>
      </c>
      <c r="S26" s="140">
        <f t="shared" si="6"/>
        <v>5440.6967999999997</v>
      </c>
      <c r="T26" s="141">
        <f t="shared" si="7"/>
        <v>5410.9689900000003</v>
      </c>
      <c r="U26" s="125"/>
      <c r="V26" s="50"/>
    </row>
    <row r="27" spans="1:31" ht="12.75" x14ac:dyDescent="0.2">
      <c r="A27" s="80" t="s">
        <v>148</v>
      </c>
      <c r="B27" s="78">
        <v>2500</v>
      </c>
      <c r="C27" s="72">
        <f>Москва!C27+13</f>
        <v>33.5</v>
      </c>
      <c r="D27" s="72">
        <f>Москва!D27+13</f>
        <v>33.5</v>
      </c>
      <c r="E27" s="72">
        <f>Москва!E27+13</f>
        <v>32.6</v>
      </c>
      <c r="F27" s="72">
        <f>Москва!F27+13</f>
        <v>32.4</v>
      </c>
      <c r="G27" s="72">
        <f>Москва!G27+13</f>
        <v>32.200000000000003</v>
      </c>
      <c r="H27" s="72">
        <f>Москва!H27+13</f>
        <v>32</v>
      </c>
      <c r="I27" s="72">
        <f>Москва!I27+13</f>
        <v>31.7</v>
      </c>
      <c r="J27" s="72">
        <f>Москва!J27+13</f>
        <v>31.5</v>
      </c>
      <c r="K27" s="116">
        <f>Москва!K27+13</f>
        <v>31.5</v>
      </c>
      <c r="L27" s="129">
        <f t="shared" si="8"/>
        <v>9380</v>
      </c>
      <c r="M27" s="130">
        <f t="shared" si="0"/>
        <v>9380</v>
      </c>
      <c r="N27" s="130">
        <f t="shared" si="1"/>
        <v>9128</v>
      </c>
      <c r="O27" s="130">
        <f t="shared" si="2"/>
        <v>9072</v>
      </c>
      <c r="P27" s="130">
        <f t="shared" si="3"/>
        <v>9016</v>
      </c>
      <c r="Q27" s="130">
        <f t="shared" si="4"/>
        <v>8960</v>
      </c>
      <c r="R27" s="130">
        <f t="shared" si="5"/>
        <v>8876</v>
      </c>
      <c r="S27" s="130">
        <f t="shared" si="6"/>
        <v>8820</v>
      </c>
      <c r="T27" s="131">
        <f t="shared" si="7"/>
        <v>8820</v>
      </c>
      <c r="U27" s="125"/>
      <c r="V27" s="50"/>
    </row>
    <row r="28" spans="1:31" ht="23.1" customHeight="1" thickBot="1" x14ac:dyDescent="0.25">
      <c r="A28" s="6" t="str">
        <f>Москва!A28</f>
        <v>Тарифы с учетом доставки до адреса: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135"/>
      <c r="M28" s="135"/>
      <c r="N28" s="135"/>
      <c r="O28" s="135"/>
      <c r="P28" s="135"/>
      <c r="Q28" s="135"/>
      <c r="R28" s="135"/>
      <c r="S28" s="135"/>
      <c r="T28" s="135"/>
      <c r="U28" s="125"/>
      <c r="V28" s="50"/>
    </row>
    <row r="29" spans="1:31" ht="12.75" x14ac:dyDescent="0.2">
      <c r="A29" s="111" t="s">
        <v>11</v>
      </c>
      <c r="B29" s="112">
        <v>4000</v>
      </c>
      <c r="C29" s="113">
        <v>24</v>
      </c>
      <c r="D29" s="113">
        <v>24</v>
      </c>
      <c r="E29" s="113">
        <v>24</v>
      </c>
      <c r="F29" s="113">
        <v>24</v>
      </c>
      <c r="G29" s="113">
        <v>24</v>
      </c>
      <c r="H29" s="113">
        <v>24</v>
      </c>
      <c r="I29" s="113">
        <v>24</v>
      </c>
      <c r="J29" s="113">
        <v>24</v>
      </c>
      <c r="K29" s="115">
        <v>24</v>
      </c>
      <c r="L29" s="136">
        <f>C29*280</f>
        <v>6720</v>
      </c>
      <c r="M29" s="137">
        <f t="shared" ref="M29:M37" si="9">D29*280</f>
        <v>6720</v>
      </c>
      <c r="N29" s="137">
        <f t="shared" ref="N29:N37" si="10">E29*280</f>
        <v>6720</v>
      </c>
      <c r="O29" s="137">
        <f t="shared" ref="O29:O37" si="11">F29*280</f>
        <v>6720</v>
      </c>
      <c r="P29" s="137">
        <f t="shared" ref="P29:P37" si="12">G29*280</f>
        <v>6720</v>
      </c>
      <c r="Q29" s="137">
        <f t="shared" ref="Q29:Q37" si="13">H29*280</f>
        <v>6720</v>
      </c>
      <c r="R29" s="137">
        <f t="shared" ref="R29:R37" si="14">I29*280</f>
        <v>6720</v>
      </c>
      <c r="S29" s="137">
        <f t="shared" ref="S29:S37" si="15">J29*280</f>
        <v>6720</v>
      </c>
      <c r="T29" s="138">
        <f t="shared" ref="T29:T37" si="16">K29*280</f>
        <v>6720</v>
      </c>
      <c r="U29" s="125"/>
      <c r="V29" s="50"/>
      <c r="W29" s="50"/>
      <c r="X29" s="50"/>
      <c r="Y29" s="50"/>
      <c r="Z29" s="50"/>
      <c r="AA29" s="50"/>
      <c r="AB29" s="50"/>
      <c r="AC29" s="50"/>
      <c r="AD29" s="50"/>
      <c r="AE29" s="50"/>
    </row>
    <row r="30" spans="1:31" ht="12.75" x14ac:dyDescent="0.2">
      <c r="A30" s="80" t="s">
        <v>12</v>
      </c>
      <c r="B30" s="78">
        <v>5000</v>
      </c>
      <c r="C30" s="72">
        <v>30</v>
      </c>
      <c r="D30" s="72">
        <v>30</v>
      </c>
      <c r="E30" s="72">
        <v>30</v>
      </c>
      <c r="F30" s="72">
        <v>30</v>
      </c>
      <c r="G30" s="72">
        <v>30</v>
      </c>
      <c r="H30" s="72">
        <v>30</v>
      </c>
      <c r="I30" s="72">
        <v>30</v>
      </c>
      <c r="J30" s="72">
        <v>30</v>
      </c>
      <c r="K30" s="72">
        <v>30</v>
      </c>
      <c r="L30" s="129">
        <f t="shared" ref="L30:L37" si="17">C30*280</f>
        <v>8400</v>
      </c>
      <c r="M30" s="130">
        <f t="shared" si="9"/>
        <v>8400</v>
      </c>
      <c r="N30" s="130">
        <f t="shared" si="10"/>
        <v>8400</v>
      </c>
      <c r="O30" s="130">
        <f t="shared" si="11"/>
        <v>8400</v>
      </c>
      <c r="P30" s="130">
        <f t="shared" si="12"/>
        <v>8400</v>
      </c>
      <c r="Q30" s="130">
        <f t="shared" si="13"/>
        <v>8400</v>
      </c>
      <c r="R30" s="130">
        <f t="shared" si="14"/>
        <v>8400</v>
      </c>
      <c r="S30" s="130">
        <f t="shared" si="15"/>
        <v>8400</v>
      </c>
      <c r="T30" s="131">
        <f t="shared" si="16"/>
        <v>8400</v>
      </c>
      <c r="U30" s="125"/>
      <c r="V30" s="50"/>
      <c r="W30" s="50"/>
      <c r="X30" s="50"/>
      <c r="Y30" s="50"/>
      <c r="Z30" s="50"/>
      <c r="AA30" s="50"/>
      <c r="AB30" s="50"/>
      <c r="AC30" s="50"/>
      <c r="AD30" s="50"/>
    </row>
    <row r="31" spans="1:31" ht="12.75" x14ac:dyDescent="0.2">
      <c r="A31" s="81" t="s">
        <v>13</v>
      </c>
      <c r="B31" s="76">
        <v>4000</v>
      </c>
      <c r="C31" s="5">
        <v>24</v>
      </c>
      <c r="D31" s="5">
        <v>24</v>
      </c>
      <c r="E31" s="5">
        <v>24</v>
      </c>
      <c r="F31" s="5">
        <v>24</v>
      </c>
      <c r="G31" s="5">
        <v>24</v>
      </c>
      <c r="H31" s="5">
        <v>24</v>
      </c>
      <c r="I31" s="5">
        <v>24</v>
      </c>
      <c r="J31" s="5">
        <v>24</v>
      </c>
      <c r="K31" s="5">
        <v>24</v>
      </c>
      <c r="L31" s="139">
        <f t="shared" si="17"/>
        <v>6720</v>
      </c>
      <c r="M31" s="140">
        <f t="shared" si="9"/>
        <v>6720</v>
      </c>
      <c r="N31" s="140">
        <f t="shared" si="10"/>
        <v>6720</v>
      </c>
      <c r="O31" s="140">
        <f t="shared" si="11"/>
        <v>6720</v>
      </c>
      <c r="P31" s="140">
        <f t="shared" si="12"/>
        <v>6720</v>
      </c>
      <c r="Q31" s="140">
        <f t="shared" si="13"/>
        <v>6720</v>
      </c>
      <c r="R31" s="140">
        <f t="shared" si="14"/>
        <v>6720</v>
      </c>
      <c r="S31" s="140">
        <f t="shared" si="15"/>
        <v>6720</v>
      </c>
      <c r="T31" s="141">
        <f t="shared" si="16"/>
        <v>6720</v>
      </c>
      <c r="U31" s="125"/>
      <c r="V31" s="50"/>
      <c r="W31" s="50"/>
      <c r="X31" s="50"/>
      <c r="Y31" s="50"/>
      <c r="Z31" s="50"/>
      <c r="AA31" s="50"/>
      <c r="AB31" s="50"/>
      <c r="AC31" s="50"/>
      <c r="AD31" s="50"/>
    </row>
    <row r="32" spans="1:31" ht="12.75" x14ac:dyDescent="0.2">
      <c r="A32" s="80" t="s">
        <v>14</v>
      </c>
      <c r="B32" s="78">
        <v>3500</v>
      </c>
      <c r="C32" s="72">
        <v>24</v>
      </c>
      <c r="D32" s="72">
        <v>24</v>
      </c>
      <c r="E32" s="72">
        <v>24</v>
      </c>
      <c r="F32" s="72">
        <v>24</v>
      </c>
      <c r="G32" s="72">
        <v>24</v>
      </c>
      <c r="H32" s="72">
        <v>24</v>
      </c>
      <c r="I32" s="72">
        <v>24</v>
      </c>
      <c r="J32" s="72">
        <v>24</v>
      </c>
      <c r="K32" s="72">
        <v>24</v>
      </c>
      <c r="L32" s="129">
        <f t="shared" si="17"/>
        <v>6720</v>
      </c>
      <c r="M32" s="130">
        <f t="shared" si="9"/>
        <v>6720</v>
      </c>
      <c r="N32" s="130">
        <f t="shared" si="10"/>
        <v>6720</v>
      </c>
      <c r="O32" s="130">
        <f t="shared" si="11"/>
        <v>6720</v>
      </c>
      <c r="P32" s="130">
        <f t="shared" si="12"/>
        <v>6720</v>
      </c>
      <c r="Q32" s="130">
        <f t="shared" si="13"/>
        <v>6720</v>
      </c>
      <c r="R32" s="130">
        <f t="shared" si="14"/>
        <v>6720</v>
      </c>
      <c r="S32" s="130">
        <f t="shared" si="15"/>
        <v>6720</v>
      </c>
      <c r="T32" s="131">
        <f t="shared" si="16"/>
        <v>6720</v>
      </c>
      <c r="U32" s="125"/>
      <c r="V32" s="50"/>
      <c r="W32" s="50"/>
      <c r="X32" s="50"/>
      <c r="Y32" s="50"/>
      <c r="Z32" s="50"/>
      <c r="AA32" s="50"/>
      <c r="AB32" s="50"/>
      <c r="AC32" s="50"/>
      <c r="AD32" s="50"/>
    </row>
    <row r="33" spans="1:30" ht="12.75" x14ac:dyDescent="0.2">
      <c r="A33" s="81" t="s">
        <v>15</v>
      </c>
      <c r="B33" s="76">
        <v>8000</v>
      </c>
      <c r="C33" s="5">
        <v>45</v>
      </c>
      <c r="D33" s="5">
        <v>45</v>
      </c>
      <c r="E33" s="5">
        <v>45</v>
      </c>
      <c r="F33" s="5">
        <v>45</v>
      </c>
      <c r="G33" s="5">
        <v>45</v>
      </c>
      <c r="H33" s="5">
        <v>45</v>
      </c>
      <c r="I33" s="5">
        <v>45</v>
      </c>
      <c r="J33" s="5">
        <v>45</v>
      </c>
      <c r="K33" s="5">
        <v>45</v>
      </c>
      <c r="L33" s="170">
        <f t="shared" si="17"/>
        <v>12600</v>
      </c>
      <c r="M33" s="171">
        <f t="shared" si="9"/>
        <v>12600</v>
      </c>
      <c r="N33" s="171">
        <f t="shared" si="10"/>
        <v>12600</v>
      </c>
      <c r="O33" s="171">
        <f t="shared" si="11"/>
        <v>12600</v>
      </c>
      <c r="P33" s="171">
        <f t="shared" si="12"/>
        <v>12600</v>
      </c>
      <c r="Q33" s="171">
        <f t="shared" si="13"/>
        <v>12600</v>
      </c>
      <c r="R33" s="171">
        <f t="shared" si="14"/>
        <v>12600</v>
      </c>
      <c r="S33" s="171">
        <f t="shared" si="15"/>
        <v>12600</v>
      </c>
      <c r="T33" s="172">
        <f t="shared" si="16"/>
        <v>12600</v>
      </c>
      <c r="U33" s="173"/>
      <c r="V33" s="50"/>
      <c r="W33" s="50"/>
      <c r="X33" s="50"/>
      <c r="Y33" s="50"/>
      <c r="Z33" s="50"/>
      <c r="AA33" s="50"/>
      <c r="AB33" s="50"/>
      <c r="AC33" s="50"/>
      <c r="AD33" s="50"/>
    </row>
    <row r="34" spans="1:30" ht="12.75" x14ac:dyDescent="0.2">
      <c r="A34" s="80" t="s">
        <v>16</v>
      </c>
      <c r="B34" s="78">
        <v>7000</v>
      </c>
      <c r="C34" s="72">
        <v>30</v>
      </c>
      <c r="D34" s="72">
        <v>30</v>
      </c>
      <c r="E34" s="72">
        <v>30</v>
      </c>
      <c r="F34" s="72">
        <v>30</v>
      </c>
      <c r="G34" s="72">
        <v>30</v>
      </c>
      <c r="H34" s="72">
        <v>30</v>
      </c>
      <c r="I34" s="72">
        <v>30</v>
      </c>
      <c r="J34" s="72">
        <v>30</v>
      </c>
      <c r="K34" s="72">
        <v>30</v>
      </c>
      <c r="L34" s="129">
        <f t="shared" si="17"/>
        <v>8400</v>
      </c>
      <c r="M34" s="130">
        <f t="shared" si="9"/>
        <v>8400</v>
      </c>
      <c r="N34" s="130">
        <f t="shared" si="10"/>
        <v>8400</v>
      </c>
      <c r="O34" s="130">
        <f t="shared" si="11"/>
        <v>8400</v>
      </c>
      <c r="P34" s="130">
        <f t="shared" si="12"/>
        <v>8400</v>
      </c>
      <c r="Q34" s="130">
        <f t="shared" si="13"/>
        <v>8400</v>
      </c>
      <c r="R34" s="130">
        <f t="shared" si="14"/>
        <v>8400</v>
      </c>
      <c r="S34" s="130">
        <f t="shared" si="15"/>
        <v>8400</v>
      </c>
      <c r="T34" s="131">
        <f t="shared" si="16"/>
        <v>8400</v>
      </c>
      <c r="U34" s="125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ht="12.75" x14ac:dyDescent="0.2">
      <c r="A35" s="81" t="s">
        <v>17</v>
      </c>
      <c r="B35" s="76">
        <v>4000</v>
      </c>
      <c r="C35" s="5">
        <v>24</v>
      </c>
      <c r="D35" s="5">
        <v>24</v>
      </c>
      <c r="E35" s="5">
        <v>24</v>
      </c>
      <c r="F35" s="5">
        <v>24</v>
      </c>
      <c r="G35" s="5">
        <v>24</v>
      </c>
      <c r="H35" s="5">
        <v>24</v>
      </c>
      <c r="I35" s="5">
        <v>24</v>
      </c>
      <c r="J35" s="5">
        <v>24</v>
      </c>
      <c r="K35" s="5">
        <v>24</v>
      </c>
      <c r="L35" s="170">
        <f t="shared" si="17"/>
        <v>6720</v>
      </c>
      <c r="M35" s="171">
        <f t="shared" si="9"/>
        <v>6720</v>
      </c>
      <c r="N35" s="171">
        <f t="shared" si="10"/>
        <v>6720</v>
      </c>
      <c r="O35" s="171">
        <f t="shared" si="11"/>
        <v>6720</v>
      </c>
      <c r="P35" s="171">
        <f t="shared" si="12"/>
        <v>6720</v>
      </c>
      <c r="Q35" s="171">
        <f t="shared" si="13"/>
        <v>6720</v>
      </c>
      <c r="R35" s="171">
        <f t="shared" si="14"/>
        <v>6720</v>
      </c>
      <c r="S35" s="171">
        <f t="shared" si="15"/>
        <v>6720</v>
      </c>
      <c r="T35" s="172">
        <f t="shared" si="16"/>
        <v>6720</v>
      </c>
      <c r="U35" s="173"/>
      <c r="V35" s="50"/>
      <c r="W35" s="50"/>
      <c r="X35" s="50"/>
      <c r="Y35" s="50"/>
      <c r="Z35" s="50"/>
      <c r="AA35" s="50"/>
      <c r="AB35" s="50"/>
      <c r="AC35" s="50"/>
      <c r="AD35" s="50"/>
    </row>
    <row r="36" spans="1:30" ht="12.75" x14ac:dyDescent="0.2">
      <c r="A36" s="80" t="s">
        <v>18</v>
      </c>
      <c r="B36" s="78">
        <v>4000</v>
      </c>
      <c r="C36" s="72">
        <v>24</v>
      </c>
      <c r="D36" s="72">
        <v>24</v>
      </c>
      <c r="E36" s="72">
        <v>24</v>
      </c>
      <c r="F36" s="72">
        <v>24</v>
      </c>
      <c r="G36" s="72">
        <v>24</v>
      </c>
      <c r="H36" s="72">
        <v>24</v>
      </c>
      <c r="I36" s="72">
        <v>24</v>
      </c>
      <c r="J36" s="72">
        <v>24</v>
      </c>
      <c r="K36" s="72">
        <v>24</v>
      </c>
      <c r="L36" s="129">
        <f t="shared" si="17"/>
        <v>6720</v>
      </c>
      <c r="M36" s="130">
        <f t="shared" si="9"/>
        <v>6720</v>
      </c>
      <c r="N36" s="130">
        <f t="shared" si="10"/>
        <v>6720</v>
      </c>
      <c r="O36" s="130">
        <f t="shared" si="11"/>
        <v>6720</v>
      </c>
      <c r="P36" s="130">
        <f t="shared" si="12"/>
        <v>6720</v>
      </c>
      <c r="Q36" s="130">
        <f t="shared" si="13"/>
        <v>6720</v>
      </c>
      <c r="R36" s="130">
        <f t="shared" si="14"/>
        <v>6720</v>
      </c>
      <c r="S36" s="130">
        <f t="shared" si="15"/>
        <v>6720</v>
      </c>
      <c r="T36" s="131">
        <f t="shared" si="16"/>
        <v>6720</v>
      </c>
      <c r="U36" s="125"/>
      <c r="V36" s="50"/>
      <c r="W36" s="50"/>
      <c r="X36" s="50"/>
      <c r="Y36" s="50"/>
      <c r="Z36" s="50"/>
      <c r="AA36" s="50"/>
      <c r="AB36" s="50"/>
      <c r="AC36" s="50"/>
      <c r="AD36" s="50"/>
    </row>
    <row r="37" spans="1:30" ht="13.5" thickBot="1" x14ac:dyDescent="0.25">
      <c r="A37" s="104" t="s">
        <v>19</v>
      </c>
      <c r="B37" s="169">
        <v>4500</v>
      </c>
      <c r="C37" s="103">
        <v>28</v>
      </c>
      <c r="D37" s="103">
        <v>28</v>
      </c>
      <c r="E37" s="103">
        <v>28</v>
      </c>
      <c r="F37" s="103">
        <v>28</v>
      </c>
      <c r="G37" s="103">
        <v>28</v>
      </c>
      <c r="H37" s="103">
        <v>28</v>
      </c>
      <c r="I37" s="103">
        <v>28</v>
      </c>
      <c r="J37" s="103">
        <v>28</v>
      </c>
      <c r="K37" s="162">
        <v>28</v>
      </c>
      <c r="L37" s="142">
        <f t="shared" si="17"/>
        <v>7840</v>
      </c>
      <c r="M37" s="143">
        <f t="shared" si="9"/>
        <v>7840</v>
      </c>
      <c r="N37" s="143">
        <f t="shared" si="10"/>
        <v>7840</v>
      </c>
      <c r="O37" s="143">
        <f t="shared" si="11"/>
        <v>7840</v>
      </c>
      <c r="P37" s="143">
        <f t="shared" si="12"/>
        <v>7840</v>
      </c>
      <c r="Q37" s="143">
        <f t="shared" si="13"/>
        <v>7840</v>
      </c>
      <c r="R37" s="143">
        <f t="shared" si="14"/>
        <v>7840</v>
      </c>
      <c r="S37" s="143">
        <f t="shared" si="15"/>
        <v>7840</v>
      </c>
      <c r="T37" s="144">
        <f t="shared" si="16"/>
        <v>7840</v>
      </c>
      <c r="U37" s="125"/>
      <c r="V37" s="50"/>
      <c r="W37" s="50"/>
      <c r="X37" s="50"/>
      <c r="Y37" s="50"/>
      <c r="Z37" s="50"/>
      <c r="AA37" s="50"/>
      <c r="AB37" s="50"/>
      <c r="AC37" s="50"/>
      <c r="AD37" s="50"/>
    </row>
    <row r="38" spans="1:30" x14ac:dyDescent="0.2">
      <c r="A38" s="49" t="str">
        <f>Москва!A38</f>
        <v>Цены действительны с 10.09.2026 г.</v>
      </c>
      <c r="B38" s="7"/>
      <c r="C38" s="7"/>
      <c r="D38" s="7"/>
      <c r="E38" s="7"/>
      <c r="F38" s="7"/>
      <c r="G38" s="7"/>
      <c r="H38" s="7"/>
      <c r="I38" s="7"/>
      <c r="J38" s="7"/>
      <c r="K38" s="10"/>
      <c r="M38" s="7"/>
      <c r="N38" s="7"/>
      <c r="O38" s="7"/>
      <c r="P38" s="7"/>
      <c r="Q38" s="7"/>
      <c r="R38" s="7"/>
      <c r="S38" s="7"/>
      <c r="T38" s="10"/>
      <c r="U38" s="125"/>
    </row>
    <row r="39" spans="1:30" ht="7.15" customHeight="1" x14ac:dyDescent="0.2">
      <c r="A39" s="48"/>
      <c r="B39" s="7"/>
      <c r="C39" s="7"/>
      <c r="D39" s="7"/>
      <c r="E39" s="7"/>
      <c r="F39" s="7"/>
      <c r="G39" s="7"/>
      <c r="H39" s="7"/>
      <c r="I39" s="7"/>
      <c r="J39" s="7"/>
      <c r="K39" s="10"/>
      <c r="M39" s="7"/>
      <c r="N39" s="7"/>
      <c r="O39" s="7"/>
      <c r="P39" s="7"/>
      <c r="Q39" s="7"/>
      <c r="R39" s="7"/>
      <c r="S39" s="7"/>
      <c r="T39" s="10"/>
    </row>
    <row r="40" spans="1:30" x14ac:dyDescent="0.2">
      <c r="A40" s="211" t="s">
        <v>38</v>
      </c>
      <c r="B40" s="211"/>
      <c r="C40" s="211"/>
      <c r="D40" s="7"/>
      <c r="E40" s="7"/>
      <c r="F40" s="7"/>
      <c r="G40" s="7"/>
      <c r="H40" s="7"/>
      <c r="I40" s="7"/>
      <c r="J40" s="7"/>
      <c r="K40" s="10"/>
      <c r="M40" s="7"/>
      <c r="N40" s="7"/>
      <c r="O40" s="7"/>
      <c r="P40" s="7"/>
      <c r="R40" s="7"/>
      <c r="S40" s="7"/>
      <c r="T40" s="10"/>
    </row>
    <row r="41" spans="1:30" x14ac:dyDescent="0.2">
      <c r="A41" s="21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10"/>
      <c r="M41" s="7"/>
      <c r="N41" s="7"/>
      <c r="O41" s="7"/>
      <c r="P41" s="7"/>
      <c r="R41" s="7"/>
      <c r="S41" s="7"/>
      <c r="T41" s="10"/>
    </row>
    <row r="42" spans="1:30" x14ac:dyDescent="0.2">
      <c r="A42" s="21" t="s">
        <v>167</v>
      </c>
      <c r="B42" s="7"/>
      <c r="C42" s="7"/>
      <c r="D42" s="7"/>
      <c r="E42" s="7"/>
      <c r="F42" s="7"/>
      <c r="G42" s="7"/>
      <c r="H42" s="7"/>
      <c r="I42" s="7"/>
      <c r="J42" s="7"/>
      <c r="K42" s="10"/>
      <c r="M42" s="7"/>
      <c r="N42" s="7"/>
      <c r="O42" s="7"/>
      <c r="P42" s="7"/>
      <c r="R42" s="7"/>
      <c r="S42" s="7"/>
      <c r="T42" s="10"/>
    </row>
    <row r="43" spans="1:30" x14ac:dyDescent="0.2">
      <c r="A43" s="22" t="s">
        <v>166</v>
      </c>
      <c r="B43" s="7"/>
      <c r="C43" s="7"/>
      <c r="D43" s="7"/>
      <c r="E43" s="7"/>
      <c r="F43" s="7"/>
      <c r="G43" s="7"/>
      <c r="H43" s="7"/>
      <c r="I43" s="7"/>
      <c r="J43" s="7"/>
      <c r="K43" s="10"/>
      <c r="M43" s="7"/>
      <c r="N43" s="7"/>
      <c r="O43" s="7"/>
      <c r="P43" s="7"/>
      <c r="R43" s="7"/>
      <c r="S43" s="7"/>
      <c r="T43" s="10"/>
    </row>
    <row r="44" spans="1:30" x14ac:dyDescent="0.2">
      <c r="A44" s="21" t="s">
        <v>168</v>
      </c>
      <c r="B44" s="7"/>
      <c r="C44" s="7"/>
      <c r="D44" s="7"/>
      <c r="E44" s="7"/>
      <c r="F44" s="7"/>
      <c r="G44" s="7"/>
      <c r="H44" s="7"/>
      <c r="I44" s="7"/>
      <c r="J44" s="7"/>
      <c r="K44" s="10"/>
      <c r="M44" s="7"/>
      <c r="O44" s="7"/>
      <c r="P44" s="7"/>
      <c r="R44" s="7"/>
      <c r="S44" s="7"/>
      <c r="T44" s="10"/>
    </row>
    <row r="45" spans="1:30" x14ac:dyDescent="0.2">
      <c r="A45" s="208" t="s">
        <v>39</v>
      </c>
      <c r="B45" s="208"/>
      <c r="C45" s="7"/>
      <c r="D45" s="7"/>
      <c r="E45" s="7"/>
      <c r="F45" s="7"/>
      <c r="G45" s="7"/>
      <c r="H45" s="7"/>
      <c r="I45" s="7"/>
      <c r="J45" s="7"/>
      <c r="K45" s="10"/>
      <c r="M45" s="7"/>
      <c r="N45" s="7"/>
      <c r="O45" s="7"/>
      <c r="P45" s="7"/>
      <c r="R45" s="7"/>
      <c r="S45" s="7"/>
      <c r="T45" s="10"/>
    </row>
    <row r="46" spans="1:30" x14ac:dyDescent="0.2">
      <c r="A46" s="21" t="s">
        <v>140</v>
      </c>
      <c r="B46" s="7"/>
      <c r="C46" s="7"/>
      <c r="D46" s="7"/>
      <c r="E46" s="7"/>
      <c r="F46" s="7"/>
      <c r="G46" s="7"/>
      <c r="H46" s="7"/>
      <c r="I46" s="7"/>
      <c r="J46" s="7"/>
      <c r="K46" s="10"/>
      <c r="M46" s="7"/>
      <c r="N46" s="7"/>
      <c r="O46" s="7"/>
      <c r="P46" s="7"/>
      <c r="R46" s="7"/>
      <c r="S46" s="7"/>
      <c r="T46" s="10"/>
    </row>
    <row r="47" spans="1:30" x14ac:dyDescent="0.2">
      <c r="A47" s="21" t="s">
        <v>43</v>
      </c>
      <c r="B47" s="7"/>
      <c r="C47" s="7"/>
      <c r="D47" s="7"/>
      <c r="E47" s="7"/>
      <c r="F47" s="7"/>
      <c r="G47" s="7"/>
      <c r="H47" s="7"/>
      <c r="I47" s="7"/>
      <c r="J47" s="7"/>
      <c r="K47" s="10"/>
      <c r="L47" s="7"/>
      <c r="M47" s="7"/>
      <c r="N47" s="7"/>
      <c r="O47" s="7"/>
      <c r="P47" s="7"/>
      <c r="R47" s="7"/>
      <c r="S47" s="7"/>
      <c r="T47" s="10"/>
    </row>
    <row r="48" spans="1:30" x14ac:dyDescent="0.2">
      <c r="A48" s="21" t="s">
        <v>139</v>
      </c>
      <c r="B48" s="7"/>
      <c r="C48" s="7"/>
      <c r="D48" s="7"/>
      <c r="E48" s="7"/>
      <c r="F48" s="7"/>
      <c r="G48" s="7"/>
      <c r="H48" s="7"/>
      <c r="I48" s="7"/>
      <c r="J48" s="7"/>
      <c r="K48" s="10"/>
      <c r="L48" s="7"/>
      <c r="M48" s="7"/>
      <c r="N48" s="7"/>
      <c r="O48" s="7"/>
      <c r="P48" s="7"/>
      <c r="Q48" s="7"/>
      <c r="R48" s="7"/>
      <c r="S48" s="7"/>
      <c r="T48" s="10"/>
    </row>
    <row r="49" spans="1:30" x14ac:dyDescent="0.2">
      <c r="A49" s="27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7"/>
      <c r="S49" s="7"/>
      <c r="T49" s="10"/>
    </row>
    <row r="50" spans="1:30" x14ac:dyDescent="0.2">
      <c r="A50" s="25" t="s">
        <v>137</v>
      </c>
      <c r="B50" s="7"/>
      <c r="C50" s="7"/>
      <c r="D50" s="7"/>
      <c r="E50" s="7"/>
      <c r="F50" s="7"/>
      <c r="G50" s="7"/>
      <c r="H50" s="7"/>
      <c r="I50" s="7"/>
      <c r="J50" s="7"/>
      <c r="K50" s="10"/>
      <c r="L50" s="7"/>
      <c r="M50" s="7"/>
      <c r="N50" s="7"/>
      <c r="O50" s="7"/>
      <c r="P50" s="7"/>
      <c r="Q50" s="7"/>
      <c r="R50" s="7"/>
      <c r="S50" s="7"/>
      <c r="T50" s="10"/>
    </row>
    <row r="51" spans="1:30" x14ac:dyDescent="0.2">
      <c r="A51" s="2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10"/>
      <c r="L51" s="7"/>
      <c r="M51" s="7"/>
      <c r="N51" s="7"/>
      <c r="O51" s="7"/>
      <c r="P51" s="7"/>
      <c r="Q51" s="7"/>
      <c r="R51" s="7"/>
      <c r="S51" s="7"/>
      <c r="T51" s="10"/>
    </row>
    <row r="52" spans="1:30" ht="12.75" thickBot="1" x14ac:dyDescent="0.25">
      <c r="B52" s="7"/>
      <c r="C52" s="7"/>
      <c r="D52" s="7"/>
      <c r="E52" s="7"/>
      <c r="F52" s="7"/>
      <c r="G52" s="7"/>
      <c r="H52" s="7"/>
      <c r="I52" s="7"/>
      <c r="J52" s="7"/>
      <c r="K52" s="10"/>
      <c r="L52" s="7"/>
      <c r="M52" s="7"/>
      <c r="N52" s="7"/>
      <c r="O52" s="7"/>
      <c r="P52" s="7"/>
      <c r="Q52" s="7"/>
      <c r="R52" s="7"/>
      <c r="S52" s="7"/>
      <c r="T52" s="10"/>
    </row>
    <row r="53" spans="1:30" ht="13.9" customHeight="1" thickBot="1" x14ac:dyDescent="0.25">
      <c r="A53" s="232" t="s">
        <v>66</v>
      </c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4"/>
      <c r="P53" s="20"/>
      <c r="Q53" s="7"/>
      <c r="R53" s="7"/>
      <c r="S53" s="10"/>
    </row>
    <row r="54" spans="1:30" ht="22.5" customHeight="1" x14ac:dyDescent="0.2">
      <c r="A54" s="200" t="s">
        <v>21</v>
      </c>
      <c r="B54" s="201"/>
      <c r="C54" s="64" t="s">
        <v>81</v>
      </c>
      <c r="D54" s="64" t="s">
        <v>98</v>
      </c>
      <c r="E54" s="64" t="s">
        <v>99</v>
      </c>
      <c r="F54" s="64" t="s">
        <v>100</v>
      </c>
      <c r="G54" s="64" t="s">
        <v>101</v>
      </c>
      <c r="H54" s="64" t="s">
        <v>102</v>
      </c>
      <c r="I54" s="64" t="s">
        <v>103</v>
      </c>
      <c r="J54" s="64" t="s">
        <v>104</v>
      </c>
      <c r="K54" s="66" t="s">
        <v>86</v>
      </c>
      <c r="L54" s="92" t="s">
        <v>87</v>
      </c>
      <c r="M54" s="64" t="s">
        <v>88</v>
      </c>
      <c r="N54" s="64" t="s">
        <v>105</v>
      </c>
      <c r="O54" s="52" t="s">
        <v>106</v>
      </c>
      <c r="S54" s="7"/>
      <c r="T54" s="10"/>
    </row>
    <row r="55" spans="1:30" ht="23.25" customHeight="1" x14ac:dyDescent="0.2">
      <c r="A55" s="181" t="s">
        <v>22</v>
      </c>
      <c r="B55" s="182"/>
      <c r="C55" s="68" t="s">
        <v>89</v>
      </c>
      <c r="D55" s="68" t="s">
        <v>107</v>
      </c>
      <c r="E55" s="68" t="s">
        <v>108</v>
      </c>
      <c r="F55" s="68" t="s">
        <v>109</v>
      </c>
      <c r="G55" s="68" t="s">
        <v>110</v>
      </c>
      <c r="H55" s="68" t="s">
        <v>111</v>
      </c>
      <c r="I55" s="68" t="s">
        <v>112</v>
      </c>
      <c r="J55" s="68" t="s">
        <v>94</v>
      </c>
      <c r="K55" s="70" t="s">
        <v>113</v>
      </c>
      <c r="L55" s="93" t="s">
        <v>114</v>
      </c>
      <c r="M55" s="68" t="s">
        <v>115</v>
      </c>
      <c r="N55" s="68" t="s">
        <v>116</v>
      </c>
      <c r="O55" s="74" t="s">
        <v>117</v>
      </c>
      <c r="Q55" s="7"/>
      <c r="R55" s="7"/>
      <c r="S55" s="7"/>
      <c r="T55" s="10"/>
    </row>
    <row r="56" spans="1:30" x14ac:dyDescent="0.2">
      <c r="A56" s="195" t="s">
        <v>23</v>
      </c>
      <c r="B56" s="196"/>
      <c r="C56" s="16">
        <v>1200</v>
      </c>
      <c r="D56" s="16">
        <v>1300</v>
      </c>
      <c r="E56" s="16">
        <v>1600</v>
      </c>
      <c r="F56" s="16">
        <v>1700</v>
      </c>
      <c r="G56" s="16">
        <v>2000</v>
      </c>
      <c r="H56" s="16">
        <v>3000</v>
      </c>
      <c r="I56" s="16">
        <v>3500</v>
      </c>
      <c r="J56" s="16">
        <v>4000</v>
      </c>
      <c r="K56" s="16">
        <v>5000</v>
      </c>
      <c r="L56" s="91">
        <v>7200</v>
      </c>
      <c r="M56" s="55">
        <v>9400</v>
      </c>
      <c r="N56" s="55">
        <v>14300.000000000002</v>
      </c>
      <c r="O56" s="17">
        <v>16500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195" t="s">
        <v>24</v>
      </c>
      <c r="B57" s="196"/>
      <c r="C57" s="16">
        <v>30</v>
      </c>
      <c r="D57" s="16">
        <v>30</v>
      </c>
      <c r="E57" s="16">
        <v>30</v>
      </c>
      <c r="F57" s="16">
        <v>30</v>
      </c>
      <c r="G57" s="16">
        <v>30</v>
      </c>
      <c r="H57" s="16">
        <v>33</v>
      </c>
      <c r="I57" s="16">
        <v>33</v>
      </c>
      <c r="J57" s="16">
        <v>33</v>
      </c>
      <c r="K57" s="16">
        <v>38</v>
      </c>
      <c r="L57" s="16">
        <v>38</v>
      </c>
      <c r="M57" s="16">
        <v>55</v>
      </c>
      <c r="N57" s="16">
        <v>60</v>
      </c>
      <c r="O57" s="65">
        <v>60</v>
      </c>
      <c r="Q57" s="7"/>
      <c r="R57" s="7"/>
      <c r="S57" s="7"/>
      <c r="T57" s="10"/>
    </row>
    <row r="58" spans="1:30" x14ac:dyDescent="0.2">
      <c r="A58" s="212" t="s">
        <v>25</v>
      </c>
      <c r="B58" s="213"/>
      <c r="C58" s="16">
        <v>2</v>
      </c>
      <c r="D58" s="16">
        <v>3</v>
      </c>
      <c r="E58" s="16">
        <v>3</v>
      </c>
      <c r="F58" s="16">
        <v>3</v>
      </c>
      <c r="G58" s="16">
        <v>3</v>
      </c>
      <c r="H58" s="16">
        <v>3</v>
      </c>
      <c r="I58" s="16">
        <v>3</v>
      </c>
      <c r="J58" s="16">
        <v>3</v>
      </c>
      <c r="K58" s="91">
        <v>4</v>
      </c>
      <c r="L58" s="16">
        <v>4</v>
      </c>
      <c r="M58" s="16">
        <v>5</v>
      </c>
      <c r="N58" s="16">
        <v>6</v>
      </c>
      <c r="O58" s="65">
        <v>6</v>
      </c>
      <c r="Q58" s="7"/>
      <c r="R58" s="7"/>
      <c r="S58" s="7"/>
      <c r="T58" s="10"/>
    </row>
    <row r="59" spans="1:30" x14ac:dyDescent="0.2">
      <c r="A59" s="212" t="s">
        <v>26</v>
      </c>
      <c r="B59" s="213"/>
      <c r="C59" s="16">
        <v>1.5</v>
      </c>
      <c r="D59" s="16">
        <v>1.5</v>
      </c>
      <c r="E59" s="16">
        <v>1.5</v>
      </c>
      <c r="F59" s="16">
        <v>1.5</v>
      </c>
      <c r="G59" s="16">
        <v>1.8</v>
      </c>
      <c r="H59" s="16">
        <v>1.8</v>
      </c>
      <c r="I59" s="16">
        <v>1.8</v>
      </c>
      <c r="J59" s="16">
        <v>1.8</v>
      </c>
      <c r="K59" s="91">
        <v>1.95</v>
      </c>
      <c r="L59" s="16">
        <v>1.95</v>
      </c>
      <c r="M59" s="16">
        <v>2</v>
      </c>
      <c r="N59" s="16">
        <v>2.1</v>
      </c>
      <c r="O59" s="65">
        <v>2.1</v>
      </c>
      <c r="P59" s="21"/>
      <c r="Q59" s="7"/>
      <c r="R59" s="7"/>
      <c r="S59" s="7"/>
      <c r="T59" s="10"/>
    </row>
    <row r="60" spans="1:30" x14ac:dyDescent="0.2">
      <c r="A60" s="212" t="s">
        <v>69</v>
      </c>
      <c r="B60" s="213"/>
      <c r="C60" s="16">
        <v>1.5</v>
      </c>
      <c r="D60" s="16">
        <v>1.5</v>
      </c>
      <c r="E60" s="16">
        <v>1.5</v>
      </c>
      <c r="F60" s="16">
        <v>1.5</v>
      </c>
      <c r="G60" s="16">
        <v>1.7</v>
      </c>
      <c r="H60" s="16">
        <v>1.7</v>
      </c>
      <c r="I60" s="16">
        <v>1.7</v>
      </c>
      <c r="J60" s="16">
        <v>1.7</v>
      </c>
      <c r="K60" s="91">
        <v>1.7</v>
      </c>
      <c r="L60" s="16">
        <v>1.9</v>
      </c>
      <c r="M60" s="16">
        <v>2.1</v>
      </c>
      <c r="N60" s="16">
        <v>2.2000000000000002</v>
      </c>
      <c r="O60" s="65">
        <v>2.2000000000000002</v>
      </c>
      <c r="R60" s="7"/>
      <c r="S60" s="7"/>
      <c r="T60" s="10"/>
    </row>
    <row r="61" spans="1:30" x14ac:dyDescent="0.2">
      <c r="A61" s="212" t="s">
        <v>27</v>
      </c>
      <c r="B61" s="213"/>
      <c r="C61" s="16">
        <v>1</v>
      </c>
      <c r="D61" s="16">
        <v>1</v>
      </c>
      <c r="E61" s="16">
        <v>2</v>
      </c>
      <c r="F61" s="16">
        <v>2</v>
      </c>
      <c r="G61" s="16">
        <v>3</v>
      </c>
      <c r="H61" s="16">
        <v>3</v>
      </c>
      <c r="I61" s="16">
        <v>4</v>
      </c>
      <c r="J61" s="16">
        <v>4</v>
      </c>
      <c r="K61" s="91">
        <v>6</v>
      </c>
      <c r="L61" s="16">
        <v>6</v>
      </c>
      <c r="M61" s="16">
        <v>6</v>
      </c>
      <c r="N61" s="16">
        <v>10</v>
      </c>
      <c r="O61" s="65">
        <v>12</v>
      </c>
      <c r="R61" s="7"/>
      <c r="S61" s="7"/>
      <c r="T61" s="10"/>
    </row>
    <row r="62" spans="1:30" x14ac:dyDescent="0.2">
      <c r="A62" s="181" t="s">
        <v>28</v>
      </c>
      <c r="B62" s="182"/>
      <c r="C62" s="11">
        <v>1100</v>
      </c>
      <c r="D62" s="11">
        <v>1100</v>
      </c>
      <c r="E62" s="11">
        <v>1100</v>
      </c>
      <c r="F62" s="11">
        <v>1100</v>
      </c>
      <c r="G62" s="11">
        <v>1100</v>
      </c>
      <c r="H62" s="11">
        <v>1100</v>
      </c>
      <c r="I62" s="11">
        <v>1100</v>
      </c>
      <c r="J62" s="11">
        <v>1100</v>
      </c>
      <c r="K62" s="11">
        <v>2200</v>
      </c>
      <c r="L62" s="96">
        <v>2200</v>
      </c>
      <c r="M62" s="11">
        <v>2200</v>
      </c>
      <c r="N62" s="11">
        <v>3300.0000000000005</v>
      </c>
      <c r="O62" s="12">
        <v>3300.0000000000005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2.75" thickBot="1" x14ac:dyDescent="0.25">
      <c r="A63" s="179" t="s">
        <v>29</v>
      </c>
      <c r="B63" s="180"/>
      <c r="C63" s="18">
        <v>0.5</v>
      </c>
      <c r="D63" s="18">
        <v>0.5</v>
      </c>
      <c r="E63" s="18">
        <v>0.5</v>
      </c>
      <c r="F63" s="18">
        <v>1</v>
      </c>
      <c r="G63" s="18">
        <v>1</v>
      </c>
      <c r="H63" s="18">
        <v>1</v>
      </c>
      <c r="I63" s="18">
        <v>1</v>
      </c>
      <c r="J63" s="18">
        <v>1</v>
      </c>
      <c r="K63" s="18">
        <v>1</v>
      </c>
      <c r="L63" s="97">
        <v>1</v>
      </c>
      <c r="M63" s="18">
        <v>1.5</v>
      </c>
      <c r="N63" s="18">
        <v>2</v>
      </c>
      <c r="O63" s="19">
        <v>2</v>
      </c>
      <c r="R63" s="7"/>
      <c r="S63" s="7"/>
      <c r="T63" s="10"/>
    </row>
    <row r="64" spans="1:30" ht="7.15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10"/>
      <c r="L64" s="7"/>
      <c r="M64" s="7"/>
      <c r="N64" s="7"/>
      <c r="O64" s="7"/>
      <c r="P64" s="7"/>
      <c r="S64" s="7"/>
      <c r="T64" s="10"/>
    </row>
    <row r="65" spans="1:20" x14ac:dyDescent="0.2">
      <c r="A65" s="13" t="s">
        <v>155</v>
      </c>
      <c r="B65" s="7"/>
      <c r="C65" s="7"/>
      <c r="D65" s="7"/>
      <c r="E65" s="7"/>
      <c r="F65" s="7"/>
      <c r="G65" s="7"/>
      <c r="H65" s="7"/>
      <c r="I65" s="7"/>
      <c r="J65" s="7"/>
      <c r="K65" s="10"/>
      <c r="L65" s="7"/>
      <c r="M65" s="7"/>
      <c r="N65" s="7"/>
      <c r="O65" s="7"/>
      <c r="P65" s="7"/>
      <c r="S65" s="7"/>
      <c r="T65" s="10"/>
    </row>
    <row r="66" spans="1:20" x14ac:dyDescent="0.2">
      <c r="A66" s="14" t="s">
        <v>156</v>
      </c>
      <c r="B66" s="7"/>
      <c r="C66" s="7"/>
      <c r="D66" s="7"/>
      <c r="E66" s="7"/>
      <c r="F66" s="7"/>
      <c r="G66" s="7"/>
      <c r="H66" s="7"/>
      <c r="I66" s="7"/>
      <c r="J66" s="7"/>
      <c r="K66" s="10"/>
      <c r="L66" s="7"/>
      <c r="M66" s="7"/>
      <c r="N66" s="7"/>
      <c r="O66" s="7"/>
      <c r="P66" s="7"/>
      <c r="S66" s="7"/>
      <c r="T66" s="10"/>
    </row>
    <row r="67" spans="1:20" x14ac:dyDescent="0.2">
      <c r="A67" s="13" t="s">
        <v>174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S67" s="10"/>
      <c r="T67" s="10"/>
    </row>
    <row r="68" spans="1:20" x14ac:dyDescent="0.2">
      <c r="A68" s="13" t="s">
        <v>173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3" t="s">
        <v>30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3" t="s">
        <v>31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3" t="s">
        <v>169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3" t="s">
        <v>32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3" t="s">
        <v>147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3" t="s">
        <v>33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3" t="s">
        <v>34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3" t="s">
        <v>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3" t="s">
        <v>36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75" x14ac:dyDescent="0.2">
      <c r="A79" s="177" t="s">
        <v>62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0"/>
      <c r="R79" s="10"/>
      <c r="S79" s="10"/>
      <c r="T79" s="10"/>
    </row>
    <row r="80" spans="1:20" x14ac:dyDescent="0.2">
      <c r="A80" s="94" t="s">
        <v>44</v>
      </c>
      <c r="I80" s="178" t="s">
        <v>52</v>
      </c>
      <c r="J80" s="178"/>
      <c r="K80" s="178"/>
      <c r="M80" s="10"/>
      <c r="N80" s="10"/>
      <c r="O80" s="10"/>
      <c r="P80" s="10"/>
      <c r="Q80" s="10"/>
      <c r="R80" s="10"/>
      <c r="S80" s="10"/>
      <c r="T80" s="10"/>
    </row>
    <row r="81" spans="1:20" ht="13.15" customHeight="1" x14ac:dyDescent="0.2">
      <c r="A81" s="183" t="s">
        <v>165</v>
      </c>
      <c r="B81" s="183"/>
      <c r="C81" s="183"/>
      <c r="D81" s="183"/>
      <c r="E81" s="183"/>
      <c r="F81" s="183"/>
      <c r="G81" s="183"/>
      <c r="H81" s="39"/>
      <c r="I81" s="40" t="s">
        <v>53</v>
      </c>
      <c r="M81" s="38"/>
      <c r="N81" s="38"/>
      <c r="O81" s="38"/>
      <c r="P81" s="38"/>
      <c r="Q81" s="38"/>
      <c r="R81" s="38"/>
      <c r="S81" s="38"/>
      <c r="T81" s="10"/>
    </row>
    <row r="82" spans="1:20" ht="13.15" customHeight="1" x14ac:dyDescent="0.2">
      <c r="A82" s="99" t="s">
        <v>143</v>
      </c>
      <c r="B82" s="163"/>
      <c r="C82" s="163"/>
      <c r="D82" s="163"/>
      <c r="E82" s="163"/>
      <c r="F82" s="163"/>
      <c r="G82" s="163"/>
      <c r="H82" s="41"/>
      <c r="I82" s="42" t="s">
        <v>54</v>
      </c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T83" s="10"/>
    </row>
    <row r="84" spans="1:20" x14ac:dyDescent="0.2">
      <c r="A84" s="95" t="s">
        <v>45</v>
      </c>
      <c r="B84" s="2"/>
      <c r="C84" s="2"/>
      <c r="D84" s="2"/>
      <c r="E84" s="2"/>
      <c r="F84" s="2"/>
      <c r="G84" s="2"/>
      <c r="H84" s="2"/>
      <c r="I84" s="161" t="s">
        <v>55</v>
      </c>
      <c r="J84" s="161"/>
      <c r="K84" s="161"/>
      <c r="M84" s="10"/>
      <c r="N84" s="10"/>
      <c r="O84" s="10"/>
      <c r="P84" s="10"/>
      <c r="Q84" s="10"/>
      <c r="R84" s="10"/>
      <c r="S84" s="10"/>
      <c r="T84" s="10"/>
    </row>
    <row r="85" spans="1:20" ht="13.15" customHeight="1" x14ac:dyDescent="0.2">
      <c r="A85" s="184" t="s">
        <v>170</v>
      </c>
      <c r="B85" s="184"/>
      <c r="C85" s="184"/>
      <c r="D85" s="184"/>
      <c r="E85" s="184"/>
      <c r="F85" s="184"/>
      <c r="G85" s="184"/>
      <c r="H85" s="2"/>
      <c r="I85" s="40" t="s">
        <v>178</v>
      </c>
      <c r="M85" s="34"/>
      <c r="N85" s="34"/>
      <c r="O85" s="34"/>
      <c r="P85" s="34"/>
      <c r="Q85" s="34"/>
      <c r="R85" s="34"/>
      <c r="S85" s="34"/>
      <c r="T85" s="10"/>
    </row>
    <row r="86" spans="1:20" ht="13.15" customHeight="1" x14ac:dyDescent="0.2">
      <c r="A86" s="184" t="s">
        <v>176</v>
      </c>
      <c r="B86" s="184"/>
      <c r="C86" s="184"/>
      <c r="D86" s="184"/>
      <c r="E86" s="184"/>
      <c r="F86" s="184"/>
      <c r="G86" s="184"/>
      <c r="I86" s="42" t="s">
        <v>56</v>
      </c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">
      <c r="A87" s="98" t="s">
        <v>142</v>
      </c>
      <c r="J87" s="44"/>
      <c r="K87" s="44"/>
      <c r="M87" s="10"/>
      <c r="N87" s="10"/>
      <c r="O87" s="10"/>
      <c r="P87" s="10"/>
      <c r="Q87" s="10"/>
      <c r="R87" s="10"/>
      <c r="S87" s="10"/>
      <c r="T87" s="10"/>
    </row>
    <row r="88" spans="1:20" ht="12.75" x14ac:dyDescent="0.2">
      <c r="A88" s="42"/>
      <c r="I88" s="160" t="s">
        <v>57</v>
      </c>
      <c r="J88" s="160"/>
      <c r="K88" s="160"/>
      <c r="L88" s="40"/>
      <c r="M88" s="38"/>
      <c r="N88" s="38"/>
      <c r="O88" s="38"/>
      <c r="P88" s="34"/>
      <c r="Q88" s="34"/>
      <c r="R88" s="34"/>
      <c r="S88" s="34"/>
      <c r="T88" s="10"/>
    </row>
    <row r="89" spans="1:20" ht="12.75" x14ac:dyDescent="0.2">
      <c r="A89" s="94" t="s">
        <v>46</v>
      </c>
      <c r="B89" s="43"/>
      <c r="C89" s="43"/>
      <c r="D89" s="43"/>
      <c r="E89" s="43"/>
      <c r="F89" s="43"/>
      <c r="G89" s="43"/>
      <c r="H89" s="43"/>
      <c r="I89" s="45" t="s">
        <v>177</v>
      </c>
      <c r="M89" s="34"/>
      <c r="N89" s="34"/>
      <c r="O89" s="34"/>
      <c r="P89" s="34"/>
      <c r="Q89" s="34"/>
      <c r="R89" s="34"/>
      <c r="S89" s="34"/>
      <c r="T89" s="10"/>
    </row>
    <row r="90" spans="1:20" ht="12" customHeight="1" x14ac:dyDescent="0.2">
      <c r="A90" s="183" t="s">
        <v>175</v>
      </c>
      <c r="B90" s="183"/>
      <c r="C90" s="183"/>
      <c r="D90" s="183"/>
      <c r="E90" s="183"/>
      <c r="F90" s="183"/>
      <c r="G90" s="183"/>
      <c r="I90" s="42" t="s">
        <v>58</v>
      </c>
      <c r="M90" s="10"/>
      <c r="N90" s="10"/>
      <c r="O90" s="10"/>
      <c r="P90" s="10"/>
      <c r="Q90" s="10"/>
      <c r="R90" s="10"/>
      <c r="S90" s="10"/>
      <c r="T90" s="10"/>
    </row>
    <row r="91" spans="1:20" ht="22.5" customHeight="1" x14ac:dyDescent="0.2">
      <c r="A91" s="42" t="s">
        <v>47</v>
      </c>
      <c r="J91" s="44"/>
      <c r="K91" s="44"/>
      <c r="M91" s="10"/>
      <c r="N91" s="10"/>
      <c r="O91" s="10"/>
      <c r="P91" s="10"/>
      <c r="Q91" s="10"/>
      <c r="R91" s="10"/>
      <c r="S91" s="10"/>
      <c r="T91" s="10"/>
    </row>
    <row r="92" spans="1:20" ht="12.75" x14ac:dyDescent="0.2">
      <c r="A92" s="94" t="s">
        <v>48</v>
      </c>
      <c r="B92" s="46"/>
      <c r="C92" s="46"/>
      <c r="D92" s="46"/>
      <c r="E92" s="46"/>
      <c r="F92" s="46"/>
      <c r="G92" s="46"/>
      <c r="H92" s="46"/>
      <c r="I92" s="160" t="s">
        <v>59</v>
      </c>
      <c r="J92" s="160"/>
      <c r="K92" s="160"/>
      <c r="M92" s="35"/>
      <c r="N92" s="35"/>
      <c r="O92" s="35"/>
      <c r="P92" s="35"/>
      <c r="Q92" s="35"/>
      <c r="R92" s="35"/>
      <c r="S92" s="35"/>
      <c r="T92" s="10"/>
    </row>
    <row r="93" spans="1:20" ht="12.75" x14ac:dyDescent="0.2">
      <c r="A93" s="46" t="s">
        <v>163</v>
      </c>
      <c r="I93" s="45" t="s">
        <v>60</v>
      </c>
      <c r="M93" s="35"/>
      <c r="N93" s="35"/>
      <c r="O93" s="35"/>
      <c r="P93" s="35"/>
      <c r="Q93" s="35"/>
      <c r="R93" s="35"/>
      <c r="S93" s="35"/>
      <c r="T93" s="10"/>
    </row>
    <row r="94" spans="1:20" x14ac:dyDescent="0.2">
      <c r="A94" s="42" t="s">
        <v>49</v>
      </c>
      <c r="I94" s="47" t="s">
        <v>61</v>
      </c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42"/>
      <c r="M95" s="10"/>
      <c r="N95" s="10"/>
      <c r="O95" s="10"/>
      <c r="P95" s="10"/>
      <c r="Q95" s="10"/>
      <c r="R95" s="10"/>
      <c r="S95" s="10"/>
      <c r="T95" s="10"/>
    </row>
    <row r="96" spans="1:20" ht="12.75" x14ac:dyDescent="0.2">
      <c r="A96" s="94" t="s">
        <v>50</v>
      </c>
      <c r="B96" s="46"/>
      <c r="C96" s="46"/>
      <c r="D96" s="46"/>
      <c r="E96" s="46"/>
      <c r="F96" s="46"/>
      <c r="G96" s="46"/>
      <c r="H96" s="46"/>
      <c r="I96" s="185" t="s">
        <v>150</v>
      </c>
      <c r="J96" s="185"/>
      <c r="K96" s="185"/>
      <c r="M96" s="35"/>
      <c r="N96" s="35"/>
      <c r="O96" s="35"/>
      <c r="P96" s="35"/>
      <c r="Q96" s="35"/>
      <c r="R96" s="35"/>
      <c r="S96" s="35"/>
      <c r="T96" s="10"/>
    </row>
    <row r="97" spans="1:20" ht="12.75" customHeight="1" x14ac:dyDescent="0.2">
      <c r="A97" s="175" t="s">
        <v>179</v>
      </c>
      <c r="B97" s="174"/>
      <c r="C97" s="174"/>
      <c r="D97" s="174"/>
      <c r="E97" s="174"/>
      <c r="F97" s="174"/>
      <c r="G97" s="174"/>
      <c r="I97" s="45" t="s">
        <v>151</v>
      </c>
      <c r="K97" s="46" t="s">
        <v>153</v>
      </c>
      <c r="M97" s="35"/>
      <c r="N97" s="35"/>
      <c r="O97" s="35"/>
      <c r="P97" s="35"/>
      <c r="Q97" s="35"/>
      <c r="R97" s="35"/>
      <c r="S97" s="35"/>
      <c r="T97" s="10"/>
    </row>
    <row r="98" spans="1:20" x14ac:dyDescent="0.2">
      <c r="A98" s="42" t="s">
        <v>51</v>
      </c>
      <c r="B98" s="174"/>
      <c r="C98" s="174"/>
      <c r="D98" s="174"/>
      <c r="E98" s="174"/>
      <c r="F98" s="174"/>
      <c r="G98" s="174"/>
      <c r="I98" s="47" t="s">
        <v>152</v>
      </c>
      <c r="M98" s="10"/>
      <c r="N98" s="10"/>
      <c r="O98" s="10"/>
      <c r="P98" s="10"/>
      <c r="Q98" s="10"/>
      <c r="R98" s="10"/>
      <c r="S98" s="10"/>
      <c r="T98" s="10"/>
    </row>
    <row r="99" spans="1:20" ht="12" customHeight="1" x14ac:dyDescent="0.2">
      <c r="B99" s="38"/>
      <c r="C99" s="38"/>
      <c r="D99" s="38"/>
      <c r="E99" s="38"/>
      <c r="F99" s="38"/>
      <c r="G99" s="38"/>
      <c r="H99" s="38"/>
      <c r="M99" s="10"/>
      <c r="N99" s="10"/>
      <c r="O99" s="10"/>
      <c r="P99" s="10"/>
      <c r="Q99" s="10"/>
      <c r="R99" s="10"/>
      <c r="S99" s="10"/>
      <c r="T99" s="10"/>
    </row>
    <row r="100" spans="1:20" ht="12.75" x14ac:dyDescent="0.2">
      <c r="A100" s="33"/>
      <c r="B100" s="10"/>
      <c r="C100" s="10"/>
      <c r="D100" s="10"/>
      <c r="E100" s="10"/>
      <c r="F100" s="10"/>
      <c r="G100" s="10"/>
      <c r="H100" s="10"/>
      <c r="M100" s="10"/>
      <c r="N100" s="10"/>
      <c r="O100" s="10"/>
      <c r="P100" s="10"/>
      <c r="Q100" s="10"/>
      <c r="R100" s="10"/>
      <c r="S100" s="10"/>
      <c r="T100" s="10"/>
    </row>
    <row r="101" spans="1:20" ht="12.75" x14ac:dyDescent="0.2">
      <c r="A101" s="34"/>
      <c r="B101" s="10"/>
      <c r="C101" s="10"/>
      <c r="D101" s="10"/>
      <c r="E101" s="10"/>
      <c r="F101" s="10"/>
      <c r="G101" s="10"/>
      <c r="H101" s="10"/>
      <c r="M101" s="10"/>
      <c r="N101" s="10"/>
      <c r="O101" s="10"/>
      <c r="P101" s="10"/>
      <c r="Q101" s="10"/>
      <c r="R101" s="10"/>
      <c r="S101" s="10"/>
      <c r="T101" s="10"/>
    </row>
    <row r="102" spans="1:20" ht="12.75" x14ac:dyDescent="0.2">
      <c r="A102" s="38"/>
      <c r="B102" s="38"/>
      <c r="C102" s="38"/>
      <c r="D102" s="38"/>
      <c r="E102" s="38"/>
      <c r="F102" s="38"/>
      <c r="G102" s="38"/>
      <c r="H102" s="38"/>
      <c r="M102" s="10"/>
      <c r="N102" s="10"/>
      <c r="O102" s="10"/>
      <c r="P102" s="10"/>
      <c r="Q102" s="10"/>
      <c r="R102" s="10"/>
      <c r="S102" s="10"/>
      <c r="T102" s="10"/>
    </row>
    <row r="103" spans="1:20" ht="19.899999999999999" customHeight="1" x14ac:dyDescent="0.2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2.75" x14ac:dyDescent="0.2">
      <c r="A104" s="3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2.75" x14ac:dyDescent="0.2">
      <c r="A105" s="186"/>
      <c r="B105" s="186"/>
      <c r="C105" s="186"/>
      <c r="D105" s="186"/>
      <c r="E105" s="186"/>
      <c r="F105" s="186"/>
      <c r="G105" s="186"/>
      <c r="H105" s="186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9.899999999999999" customHeight="1" x14ac:dyDescent="0.2">
      <c r="A106" s="3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2.75" x14ac:dyDescent="0.2">
      <c r="A107" s="186"/>
      <c r="B107" s="186"/>
      <c r="C107" s="186"/>
      <c r="D107" s="186"/>
      <c r="E107" s="186"/>
      <c r="F107" s="186"/>
      <c r="G107" s="186"/>
      <c r="H107" s="186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2.75" x14ac:dyDescent="0.2">
      <c r="A108" s="3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9.899999999999999" customHeight="1" x14ac:dyDescent="0.2">
      <c r="A109" s="35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2.75" x14ac:dyDescent="0.2">
      <c r="A110" s="176"/>
      <c r="B110" s="176"/>
      <c r="C110" s="176"/>
      <c r="D110" s="176"/>
      <c r="E110" s="176"/>
      <c r="F110" s="176"/>
      <c r="G110" s="176"/>
      <c r="H110" s="176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2.75" x14ac:dyDescent="0.2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9.899999999999999" customHeight="1" x14ac:dyDescent="0.2">
      <c r="A112" s="3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2.75" x14ac:dyDescent="0.2">
      <c r="A113" s="176"/>
      <c r="B113" s="176"/>
      <c r="C113" s="176"/>
      <c r="D113" s="176"/>
      <c r="E113" s="176"/>
      <c r="F113" s="176"/>
      <c r="G113" s="176"/>
      <c r="H113" s="176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2.75" x14ac:dyDescent="0.2">
      <c r="A114" s="3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</sheetData>
  <sortState xmlns:xlrd2="http://schemas.microsoft.com/office/spreadsheetml/2017/richdata2" ref="A8:T26">
    <sortCondition ref="A8:A26"/>
  </sortState>
  <mergeCells count="50">
    <mergeCell ref="A110:H110"/>
    <mergeCell ref="A113:H113"/>
    <mergeCell ref="A62:B62"/>
    <mergeCell ref="A107:H107"/>
    <mergeCell ref="A85:G85"/>
    <mergeCell ref="A90:G90"/>
    <mergeCell ref="A105:H105"/>
    <mergeCell ref="I96:K96"/>
    <mergeCell ref="A63:B63"/>
    <mergeCell ref="A79:P79"/>
    <mergeCell ref="I80:K80"/>
    <mergeCell ref="A81:G81"/>
    <mergeCell ref="A86:G86"/>
    <mergeCell ref="A60:B60"/>
    <mergeCell ref="A61:B61"/>
    <mergeCell ref="S6:S7"/>
    <mergeCell ref="A53:O53"/>
    <mergeCell ref="A54:B54"/>
    <mergeCell ref="A55:B55"/>
    <mergeCell ref="A40:C40"/>
    <mergeCell ref="A45:B45"/>
    <mergeCell ref="K6:K7"/>
    <mergeCell ref="L6:L7"/>
    <mergeCell ref="M6:M7"/>
    <mergeCell ref="A56:B56"/>
    <mergeCell ref="Q6:Q7"/>
    <mergeCell ref="A57:B57"/>
    <mergeCell ref="A58:B58"/>
    <mergeCell ref="A59:B59"/>
    <mergeCell ref="U5:AB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B5:T5"/>
    <mergeCell ref="T6:T7"/>
    <mergeCell ref="N6:N7"/>
    <mergeCell ref="O6:O7"/>
    <mergeCell ref="P6:P7"/>
    <mergeCell ref="R6:R7"/>
    <mergeCell ref="A2:C2"/>
    <mergeCell ref="E2:F2"/>
    <mergeCell ref="G2:O3"/>
    <mergeCell ref="P2:R2"/>
    <mergeCell ref="S2:U2"/>
  </mergeCells>
  <hyperlinks>
    <hyperlink ref="P2" r:id="rId1" display="www.nevatk.ru" xr:uid="{00000000-0004-0000-0500-000000000000}"/>
    <hyperlink ref="U5:AB5" r:id="rId2" display="онлайн калькулятор" xr:uid="{00000000-0004-0000-0500-000002000000}"/>
    <hyperlink ref="S2:U2" r:id="rId3" display="nevatk.ru" xr:uid="{B37B6ED5-F519-46A5-BAFA-BE009936BEC8}"/>
    <hyperlink ref="A82" r:id="rId4" xr:uid="{2058E85D-81CB-4C39-A62E-53C29D98EFF4}"/>
    <hyperlink ref="A87" r:id="rId5" xr:uid="{AE005D3A-E3E6-4892-BB64-834C2A5755E2}"/>
    <hyperlink ref="A91" r:id="rId6" xr:uid="{8C5B2EA4-9649-4DEF-A6A5-97EC4A0CC58F}"/>
    <hyperlink ref="A94" r:id="rId7" xr:uid="{7475C5EE-6CFA-4394-BB06-EF0782E50BB3}"/>
    <hyperlink ref="A98" r:id="rId8" xr:uid="{CC3A3E3B-4559-4F6C-8BDE-DF200A8883B2}"/>
    <hyperlink ref="I82" r:id="rId9" xr:uid="{6698DBD5-8272-4A73-B668-2A8DF33D33AF}"/>
    <hyperlink ref="I86" r:id="rId10" xr:uid="{4E177411-7985-48FB-A0CC-13D74B808004}"/>
    <hyperlink ref="I90" r:id="rId11" xr:uid="{07E2252B-E36A-4E44-B722-60B82635DD2C}"/>
    <hyperlink ref="I94" r:id="rId12" xr:uid="{2837CEBF-483C-465C-897E-BC1469E1C31E}"/>
    <hyperlink ref="I98" r:id="rId13" xr:uid="{6BAD4A9B-F82C-430B-AE5D-43383512F1A0}"/>
  </hyperlinks>
  <pageMargins left="0.19685039370078741" right="0" top="0" bottom="0" header="0.31496062992125984" footer="0.31496062992125984"/>
  <pageSetup paperSize="9" scale="55" fitToHeight="0" orientation="portrait" r:id="rId14"/>
  <drawing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F144"/>
  <sheetViews>
    <sheetView showGridLines="0" zoomScale="85" zoomScaleNormal="85" zoomScaleSheetLayoutView="100" workbookViewId="0">
      <pane ySplit="7" topLeftCell="A8" activePane="bottomLeft" state="frozen"/>
      <selection activeCell="X44" sqref="X44"/>
      <selection pane="bottomLeft" activeCell="B29" activeCellId="1" sqref="B8:T27 B29:T37"/>
    </sheetView>
  </sheetViews>
  <sheetFormatPr defaultColWidth="8.7109375" defaultRowHeight="12" x14ac:dyDescent="0.2"/>
  <cols>
    <col min="1" max="1" width="22.28515625" style="1" customWidth="1"/>
    <col min="2" max="2" width="8" style="1" customWidth="1"/>
    <col min="3" max="20" width="8.7109375" style="1" customWidth="1"/>
    <col min="21" max="21" width="6" style="1" customWidth="1"/>
    <col min="22" max="30" width="8.42578125" style="1" customWidth="1"/>
    <col min="31" max="16384" width="8.7109375" style="1"/>
  </cols>
  <sheetData>
    <row r="2" spans="1:32" ht="15.6" customHeight="1" x14ac:dyDescent="0.2">
      <c r="A2" s="187" t="s">
        <v>0</v>
      </c>
      <c r="B2" s="187"/>
      <c r="C2" s="187"/>
      <c r="E2" s="235" t="s">
        <v>75</v>
      </c>
      <c r="F2" s="235"/>
      <c r="G2" s="235"/>
      <c r="H2" s="235"/>
      <c r="I2" s="235"/>
      <c r="J2" s="235"/>
      <c r="K2" s="235"/>
      <c r="L2" s="235"/>
      <c r="M2" s="235"/>
      <c r="N2" s="223" t="s">
        <v>37</v>
      </c>
      <c r="O2" s="223"/>
      <c r="P2" s="223"/>
      <c r="Q2" s="224" t="s">
        <v>118</v>
      </c>
      <c r="R2" s="224"/>
      <c r="S2" s="224"/>
      <c r="T2" s="59"/>
      <c r="AE2" s="57"/>
      <c r="AF2" s="57"/>
    </row>
    <row r="3" spans="1:32" ht="15.6" customHeight="1" x14ac:dyDescent="0.2">
      <c r="A3" s="30"/>
      <c r="B3" s="30"/>
      <c r="C3" s="30"/>
      <c r="E3" s="108"/>
      <c r="F3" s="108"/>
      <c r="G3" s="108"/>
      <c r="H3" s="108"/>
      <c r="I3" s="108"/>
      <c r="J3" s="108"/>
      <c r="K3" s="108"/>
      <c r="L3" s="108"/>
      <c r="M3" s="108"/>
      <c r="N3" s="31"/>
      <c r="O3" s="31"/>
      <c r="P3" s="31"/>
      <c r="Q3" s="106"/>
      <c r="R3" s="106"/>
      <c r="S3" s="106"/>
      <c r="T3" s="59"/>
      <c r="AE3" s="57"/>
      <c r="AF3" s="57"/>
    </row>
    <row r="4" spans="1:32" ht="7.9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53"/>
      <c r="X4" s="54"/>
      <c r="Y4" s="54"/>
      <c r="Z4" s="54"/>
      <c r="AA4" s="54"/>
      <c r="AB4" s="54"/>
      <c r="AD4" s="58"/>
      <c r="AE4" s="58"/>
    </row>
    <row r="5" spans="1:32" ht="13.9" customHeight="1" thickBot="1" x14ac:dyDescent="0.25">
      <c r="A5" s="2"/>
      <c r="B5" s="188" t="s">
        <v>124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90"/>
      <c r="U5" s="202" t="s">
        <v>119</v>
      </c>
      <c r="V5" s="203"/>
      <c r="W5" s="203"/>
      <c r="X5" s="203"/>
      <c r="Y5" s="203"/>
      <c r="Z5" s="203"/>
      <c r="AA5" s="203"/>
      <c r="AB5" s="203"/>
    </row>
    <row r="6" spans="1:32" x14ac:dyDescent="0.2">
      <c r="A6" s="9"/>
      <c r="B6" s="209" t="s">
        <v>1</v>
      </c>
      <c r="C6" s="191" t="s">
        <v>81</v>
      </c>
      <c r="D6" s="191" t="s">
        <v>82</v>
      </c>
      <c r="E6" s="191" t="s">
        <v>83</v>
      </c>
      <c r="F6" s="191" t="s">
        <v>84</v>
      </c>
      <c r="G6" s="191" t="s">
        <v>85</v>
      </c>
      <c r="H6" s="191" t="s">
        <v>86</v>
      </c>
      <c r="I6" s="191" t="s">
        <v>87</v>
      </c>
      <c r="J6" s="191" t="s">
        <v>88</v>
      </c>
      <c r="K6" s="204" t="s">
        <v>20</v>
      </c>
      <c r="L6" s="206" t="s">
        <v>89</v>
      </c>
      <c r="M6" s="191" t="s">
        <v>90</v>
      </c>
      <c r="N6" s="191" t="s">
        <v>91</v>
      </c>
      <c r="O6" s="191" t="s">
        <v>92</v>
      </c>
      <c r="P6" s="191" t="s">
        <v>93</v>
      </c>
      <c r="Q6" s="191" t="s">
        <v>94</v>
      </c>
      <c r="R6" s="191" t="s">
        <v>95</v>
      </c>
      <c r="S6" s="191" t="s">
        <v>96</v>
      </c>
      <c r="T6" s="204" t="s">
        <v>97</v>
      </c>
    </row>
    <row r="7" spans="1:32" ht="12.75" thickBot="1" x14ac:dyDescent="0.25">
      <c r="A7" s="9"/>
      <c r="B7" s="210"/>
      <c r="C7" s="192"/>
      <c r="D7" s="192"/>
      <c r="E7" s="192"/>
      <c r="F7" s="192"/>
      <c r="G7" s="192"/>
      <c r="H7" s="192"/>
      <c r="I7" s="192"/>
      <c r="J7" s="192"/>
      <c r="K7" s="205"/>
      <c r="L7" s="207"/>
      <c r="M7" s="192"/>
      <c r="N7" s="192"/>
      <c r="O7" s="192"/>
      <c r="P7" s="192"/>
      <c r="Q7" s="192"/>
      <c r="R7" s="192"/>
      <c r="S7" s="192"/>
      <c r="T7" s="205"/>
    </row>
    <row r="8" spans="1:32" ht="12.75" x14ac:dyDescent="0.2">
      <c r="A8" s="111" t="s">
        <v>126</v>
      </c>
      <c r="B8" s="146">
        <v>2500</v>
      </c>
      <c r="C8" s="113">
        <v>50.0625</v>
      </c>
      <c r="D8" s="113">
        <v>49.46153846153846</v>
      </c>
      <c r="E8" s="113">
        <v>47.764705882352942</v>
      </c>
      <c r="F8" s="113">
        <v>47.231884057971016</v>
      </c>
      <c r="G8" s="113">
        <v>46.714285714285715</v>
      </c>
      <c r="H8" s="113">
        <v>46.211267605633807</v>
      </c>
      <c r="I8" s="113">
        <v>45.722222222222221</v>
      </c>
      <c r="J8" s="113">
        <v>45.246575342465754</v>
      </c>
      <c r="K8" s="115">
        <v>44.333333333333336</v>
      </c>
      <c r="L8" s="136">
        <f t="shared" ref="L8:L24" si="0">C8*280</f>
        <v>14017.5</v>
      </c>
      <c r="M8" s="137">
        <f t="shared" ref="M8:M27" si="1">D8*280</f>
        <v>13849.23076923077</v>
      </c>
      <c r="N8" s="137">
        <f t="shared" ref="N8:N27" si="2">E8*280</f>
        <v>13374.117647058823</v>
      </c>
      <c r="O8" s="137">
        <f t="shared" ref="O8:O27" si="3">F8*280</f>
        <v>13224.927536231884</v>
      </c>
      <c r="P8" s="137">
        <f t="shared" ref="P8:P27" si="4">G8*280</f>
        <v>13080</v>
      </c>
      <c r="Q8" s="137">
        <f t="shared" ref="Q8:Q27" si="5">H8*280</f>
        <v>12939.154929577466</v>
      </c>
      <c r="R8" s="137">
        <f t="shared" ref="R8:R27" si="6">I8*280</f>
        <v>12802.222222222223</v>
      </c>
      <c r="S8" s="137">
        <f t="shared" ref="S8:S27" si="7">J8*280</f>
        <v>12669.04109589041</v>
      </c>
      <c r="T8" s="138">
        <f t="shared" ref="T8:T27" si="8">K8*280</f>
        <v>12413.333333333334</v>
      </c>
      <c r="U8" s="125"/>
      <c r="V8" s="50"/>
    </row>
    <row r="9" spans="1:32" ht="12.75" x14ac:dyDescent="0.2">
      <c r="A9" s="80" t="s">
        <v>131</v>
      </c>
      <c r="B9" s="147">
        <v>2500</v>
      </c>
      <c r="C9" s="72">
        <v>39.5</v>
      </c>
      <c r="D9" s="72">
        <v>39</v>
      </c>
      <c r="E9" s="72">
        <v>38.5</v>
      </c>
      <c r="F9" s="72">
        <v>38.1</v>
      </c>
      <c r="G9" s="72">
        <v>38</v>
      </c>
      <c r="H9" s="72">
        <v>37.799999999999997</v>
      </c>
      <c r="I9" s="72">
        <v>37.5</v>
      </c>
      <c r="J9" s="72">
        <v>37.1</v>
      </c>
      <c r="K9" s="116">
        <v>36.5</v>
      </c>
      <c r="L9" s="129">
        <f t="shared" si="0"/>
        <v>11060</v>
      </c>
      <c r="M9" s="130">
        <f t="shared" si="1"/>
        <v>10920</v>
      </c>
      <c r="N9" s="130">
        <f t="shared" si="2"/>
        <v>10780</v>
      </c>
      <c r="O9" s="130">
        <f t="shared" si="3"/>
        <v>10668</v>
      </c>
      <c r="P9" s="130">
        <f t="shared" si="4"/>
        <v>10640</v>
      </c>
      <c r="Q9" s="130">
        <f t="shared" si="5"/>
        <v>10584</v>
      </c>
      <c r="R9" s="130">
        <f t="shared" si="6"/>
        <v>10500</v>
      </c>
      <c r="S9" s="130">
        <f t="shared" si="7"/>
        <v>10388</v>
      </c>
      <c r="T9" s="131">
        <f t="shared" si="8"/>
        <v>10220</v>
      </c>
      <c r="U9" s="125"/>
      <c r="V9" s="50"/>
    </row>
    <row r="10" spans="1:32" ht="12.75" x14ac:dyDescent="0.2">
      <c r="A10" s="81" t="s">
        <v>2</v>
      </c>
      <c r="B10" s="148">
        <v>850</v>
      </c>
      <c r="C10" s="5">
        <v>21.940882638768908</v>
      </c>
      <c r="D10" s="5">
        <v>21.671278020000006</v>
      </c>
      <c r="E10" s="5">
        <v>21.349501488000005</v>
      </c>
      <c r="F10" s="5">
        <v>20.985754104000005</v>
      </c>
      <c r="G10" s="5">
        <v>20.719938708000004</v>
      </c>
      <c r="H10" s="5">
        <v>20.412152460000009</v>
      </c>
      <c r="I10" s="5">
        <v>20.076385644000005</v>
      </c>
      <c r="J10" s="5">
        <v>19.922492520000009</v>
      </c>
      <c r="K10" s="117">
        <v>19.698647976000007</v>
      </c>
      <c r="L10" s="139">
        <f t="shared" si="0"/>
        <v>6143.4471388552947</v>
      </c>
      <c r="M10" s="140">
        <f t="shared" si="1"/>
        <v>6067.9578456000017</v>
      </c>
      <c r="N10" s="140">
        <f t="shared" si="2"/>
        <v>5977.8604166400009</v>
      </c>
      <c r="O10" s="140">
        <f t="shared" si="3"/>
        <v>5876.0111491200014</v>
      </c>
      <c r="P10" s="140">
        <f t="shared" si="4"/>
        <v>5801.5828382400014</v>
      </c>
      <c r="Q10" s="140">
        <f t="shared" si="5"/>
        <v>5715.4026888000026</v>
      </c>
      <c r="R10" s="140">
        <f t="shared" si="6"/>
        <v>5621.3879803200016</v>
      </c>
      <c r="S10" s="140">
        <f t="shared" si="7"/>
        <v>5578.2979056000022</v>
      </c>
      <c r="T10" s="141">
        <f t="shared" si="8"/>
        <v>5515.6214332800018</v>
      </c>
      <c r="U10" s="125"/>
      <c r="V10" s="50"/>
    </row>
    <row r="11" spans="1:32" ht="12.75" x14ac:dyDescent="0.2">
      <c r="A11" s="80" t="s">
        <v>3</v>
      </c>
      <c r="B11" s="147">
        <v>850</v>
      </c>
      <c r="C11" s="72">
        <v>19.406979498206766</v>
      </c>
      <c r="D11" s="72">
        <v>18.909637226829428</v>
      </c>
      <c r="E11" s="72">
        <v>18.694110125000005</v>
      </c>
      <c r="F11" s="72">
        <v>17.5</v>
      </c>
      <c r="G11" s="72">
        <v>17.5</v>
      </c>
      <c r="H11" s="72">
        <v>17</v>
      </c>
      <c r="I11" s="72">
        <v>17</v>
      </c>
      <c r="J11" s="72">
        <v>16.5</v>
      </c>
      <c r="K11" s="116">
        <v>16.5</v>
      </c>
      <c r="L11" s="129">
        <f t="shared" si="0"/>
        <v>5433.9542594978948</v>
      </c>
      <c r="M11" s="130">
        <f t="shared" si="1"/>
        <v>5294.69842351224</v>
      </c>
      <c r="N11" s="130">
        <f t="shared" si="2"/>
        <v>5234.3508350000011</v>
      </c>
      <c r="O11" s="130">
        <f t="shared" si="3"/>
        <v>4900</v>
      </c>
      <c r="P11" s="130">
        <f t="shared" si="4"/>
        <v>4900</v>
      </c>
      <c r="Q11" s="130">
        <f t="shared" si="5"/>
        <v>4760</v>
      </c>
      <c r="R11" s="130">
        <f t="shared" si="6"/>
        <v>4760</v>
      </c>
      <c r="S11" s="130">
        <f t="shared" si="7"/>
        <v>4620</v>
      </c>
      <c r="T11" s="131">
        <f t="shared" si="8"/>
        <v>4620</v>
      </c>
      <c r="U11" s="125"/>
      <c r="V11" s="50"/>
    </row>
    <row r="12" spans="1:32" ht="12.75" x14ac:dyDescent="0.2">
      <c r="A12" s="81" t="s">
        <v>141</v>
      </c>
      <c r="B12" s="148">
        <v>2500</v>
      </c>
      <c r="C12" s="5">
        <v>35.799999999999997</v>
      </c>
      <c r="D12" s="5">
        <v>35.5</v>
      </c>
      <c r="E12" s="5">
        <v>35</v>
      </c>
      <c r="F12" s="5">
        <v>34.9</v>
      </c>
      <c r="G12" s="5">
        <v>34.6</v>
      </c>
      <c r="H12" s="5">
        <v>34.5</v>
      </c>
      <c r="I12" s="5">
        <v>34.35</v>
      </c>
      <c r="J12" s="5">
        <v>34.1</v>
      </c>
      <c r="K12" s="117">
        <v>34</v>
      </c>
      <c r="L12" s="139">
        <f t="shared" si="0"/>
        <v>10024</v>
      </c>
      <c r="M12" s="140">
        <f t="shared" si="1"/>
        <v>9940</v>
      </c>
      <c r="N12" s="140">
        <f t="shared" si="2"/>
        <v>9800</v>
      </c>
      <c r="O12" s="140">
        <f t="shared" si="3"/>
        <v>9772</v>
      </c>
      <c r="P12" s="140">
        <f t="shared" si="4"/>
        <v>9688</v>
      </c>
      <c r="Q12" s="140">
        <f t="shared" si="5"/>
        <v>9660</v>
      </c>
      <c r="R12" s="140">
        <f t="shared" si="6"/>
        <v>9618</v>
      </c>
      <c r="S12" s="140">
        <f t="shared" si="7"/>
        <v>9548</v>
      </c>
      <c r="T12" s="141">
        <f t="shared" si="8"/>
        <v>9520</v>
      </c>
      <c r="U12" s="125"/>
      <c r="V12" s="50"/>
    </row>
    <row r="13" spans="1:32" ht="12.75" x14ac:dyDescent="0.2">
      <c r="A13" s="80" t="s">
        <v>127</v>
      </c>
      <c r="B13" s="147">
        <v>2500</v>
      </c>
      <c r="C13" s="72">
        <v>52.5</v>
      </c>
      <c r="D13" s="72">
        <v>52.02</v>
      </c>
      <c r="E13" s="72">
        <v>51.38</v>
      </c>
      <c r="F13" s="72">
        <v>49.6</v>
      </c>
      <c r="G13" s="72">
        <v>49.04</v>
      </c>
      <c r="H13" s="72">
        <v>48.5</v>
      </c>
      <c r="I13" s="72">
        <v>47.97</v>
      </c>
      <c r="J13" s="72">
        <v>47.46</v>
      </c>
      <c r="K13" s="116">
        <v>46.96</v>
      </c>
      <c r="L13" s="129">
        <f t="shared" si="0"/>
        <v>14700</v>
      </c>
      <c r="M13" s="130">
        <f t="shared" si="1"/>
        <v>14565.6</v>
      </c>
      <c r="N13" s="130">
        <f t="shared" si="2"/>
        <v>14386.400000000001</v>
      </c>
      <c r="O13" s="130">
        <f t="shared" si="3"/>
        <v>13888</v>
      </c>
      <c r="P13" s="130">
        <f t="shared" si="4"/>
        <v>13731.199999999999</v>
      </c>
      <c r="Q13" s="130">
        <f t="shared" si="5"/>
        <v>13580</v>
      </c>
      <c r="R13" s="130">
        <f t="shared" si="6"/>
        <v>13431.6</v>
      </c>
      <c r="S13" s="130">
        <f t="shared" si="7"/>
        <v>13288.800000000001</v>
      </c>
      <c r="T13" s="131">
        <f t="shared" si="8"/>
        <v>13148.800000000001</v>
      </c>
      <c r="U13" s="125"/>
      <c r="V13" s="50"/>
    </row>
    <row r="14" spans="1:32" ht="12.75" x14ac:dyDescent="0.2">
      <c r="A14" s="81" t="s">
        <v>4</v>
      </c>
      <c r="B14" s="148">
        <v>850</v>
      </c>
      <c r="C14" s="5">
        <v>13.176340696230721</v>
      </c>
      <c r="D14" s="5">
        <v>13.569047320902698</v>
      </c>
      <c r="E14" s="5">
        <v>13.305520506978084</v>
      </c>
      <c r="F14" s="5">
        <v>12.773299686698964</v>
      </c>
      <c r="G14" s="5">
        <v>12.597615144082548</v>
      </c>
      <c r="H14" s="5">
        <v>12.277249213429098</v>
      </c>
      <c r="I14" s="5">
        <v>12.277249213429098</v>
      </c>
      <c r="J14" s="5">
        <v>12.021473188149328</v>
      </c>
      <c r="K14" s="117">
        <v>11.540614260623355</v>
      </c>
      <c r="L14" s="139">
        <f t="shared" si="0"/>
        <v>3689.3753949446018</v>
      </c>
      <c r="M14" s="140">
        <f t="shared" si="1"/>
        <v>3799.3332498527552</v>
      </c>
      <c r="N14" s="140">
        <f t="shared" si="2"/>
        <v>3725.5457419538634</v>
      </c>
      <c r="O14" s="140">
        <f t="shared" si="3"/>
        <v>3576.5239122757098</v>
      </c>
      <c r="P14" s="140">
        <f t="shared" si="4"/>
        <v>3527.3322403431134</v>
      </c>
      <c r="Q14" s="140">
        <f t="shared" si="5"/>
        <v>3437.6297797601474</v>
      </c>
      <c r="R14" s="140">
        <f t="shared" si="6"/>
        <v>3437.6297797601474</v>
      </c>
      <c r="S14" s="140">
        <f t="shared" si="7"/>
        <v>3366.0124926818116</v>
      </c>
      <c r="T14" s="141">
        <f t="shared" si="8"/>
        <v>3231.3719929745394</v>
      </c>
      <c r="U14" s="125"/>
      <c r="V14" s="50"/>
    </row>
    <row r="15" spans="1:32" ht="12.75" x14ac:dyDescent="0.2">
      <c r="A15" s="80" t="s">
        <v>154</v>
      </c>
      <c r="B15" s="147">
        <v>3000</v>
      </c>
      <c r="C15" s="72">
        <v>56.265625</v>
      </c>
      <c r="D15" s="72">
        <v>55.634615384615387</v>
      </c>
      <c r="E15" s="72">
        <v>53.852941176470594</v>
      </c>
      <c r="F15" s="72">
        <v>53.29347826086957</v>
      </c>
      <c r="G15" s="72">
        <v>52.75</v>
      </c>
      <c r="H15" s="72">
        <v>52.221830985915503</v>
      </c>
      <c r="I15" s="72">
        <v>51.708333333333336</v>
      </c>
      <c r="J15" s="72">
        <v>51.208904109589042</v>
      </c>
      <c r="K15" s="116">
        <v>50.250000000000007</v>
      </c>
      <c r="L15" s="129">
        <f t="shared" si="0"/>
        <v>15754.375</v>
      </c>
      <c r="M15" s="130">
        <f t="shared" si="1"/>
        <v>15577.692307692309</v>
      </c>
      <c r="N15" s="130">
        <f t="shared" si="2"/>
        <v>15078.823529411766</v>
      </c>
      <c r="O15" s="130">
        <f t="shared" si="3"/>
        <v>14922.17391304348</v>
      </c>
      <c r="P15" s="130">
        <f t="shared" si="4"/>
        <v>14770</v>
      </c>
      <c r="Q15" s="130">
        <f t="shared" si="5"/>
        <v>14622.11267605634</v>
      </c>
      <c r="R15" s="130">
        <f t="shared" si="6"/>
        <v>14478.333333333334</v>
      </c>
      <c r="S15" s="130">
        <f t="shared" si="7"/>
        <v>14338.493150684932</v>
      </c>
      <c r="T15" s="131">
        <f t="shared" si="8"/>
        <v>14070.000000000002</v>
      </c>
      <c r="U15" s="125"/>
      <c r="V15" s="50"/>
    </row>
    <row r="16" spans="1:32" ht="12.75" x14ac:dyDescent="0.2">
      <c r="A16" s="81" t="s">
        <v>5</v>
      </c>
      <c r="B16" s="148">
        <v>850</v>
      </c>
      <c r="C16" s="5">
        <v>23.648832605492618</v>
      </c>
      <c r="D16" s="5">
        <v>23.293303865623223</v>
      </c>
      <c r="E16" s="5">
        <v>22.704161070922183</v>
      </c>
      <c r="F16" s="5">
        <v>22.165516230052667</v>
      </c>
      <c r="G16" s="5">
        <v>21.845695855786385</v>
      </c>
      <c r="H16" s="5">
        <v>21.525875481520107</v>
      </c>
      <c r="I16" s="5">
        <v>21.256553061085349</v>
      </c>
      <c r="J16" s="5">
        <v>20.869402081710383</v>
      </c>
      <c r="K16" s="117">
        <v>20.600079661275625</v>
      </c>
      <c r="L16" s="139">
        <f t="shared" si="0"/>
        <v>6621.6731295379332</v>
      </c>
      <c r="M16" s="140">
        <f t="shared" si="1"/>
        <v>6522.1250823745022</v>
      </c>
      <c r="N16" s="140">
        <f t="shared" si="2"/>
        <v>6357.1650998582109</v>
      </c>
      <c r="O16" s="140">
        <f t="shared" si="3"/>
        <v>6206.3445444147465</v>
      </c>
      <c r="P16" s="140">
        <f t="shared" si="4"/>
        <v>6116.7948396201882</v>
      </c>
      <c r="Q16" s="140">
        <f t="shared" si="5"/>
        <v>6027.24513482563</v>
      </c>
      <c r="R16" s="140">
        <f t="shared" si="6"/>
        <v>5951.8348571038978</v>
      </c>
      <c r="S16" s="140">
        <f t="shared" si="7"/>
        <v>5843.4325828789069</v>
      </c>
      <c r="T16" s="141">
        <f t="shared" si="8"/>
        <v>5768.0223051571747</v>
      </c>
      <c r="U16" s="125"/>
      <c r="V16" s="50"/>
    </row>
    <row r="17" spans="1:32" ht="12.75" x14ac:dyDescent="0.2">
      <c r="A17" s="80" t="s">
        <v>128</v>
      </c>
      <c r="B17" s="147">
        <v>2500</v>
      </c>
      <c r="C17" s="72">
        <v>50</v>
      </c>
      <c r="D17" s="72">
        <v>49.5</v>
      </c>
      <c r="E17" s="72">
        <v>49</v>
      </c>
      <c r="F17" s="72">
        <v>48.5</v>
      </c>
      <c r="G17" s="72">
        <v>48</v>
      </c>
      <c r="H17" s="72">
        <v>47.5</v>
      </c>
      <c r="I17" s="72">
        <v>47.5</v>
      </c>
      <c r="J17" s="72">
        <v>47</v>
      </c>
      <c r="K17" s="116">
        <v>46.5</v>
      </c>
      <c r="L17" s="129">
        <f t="shared" si="0"/>
        <v>14000</v>
      </c>
      <c r="M17" s="130">
        <f t="shared" si="1"/>
        <v>13860</v>
      </c>
      <c r="N17" s="130">
        <f t="shared" si="2"/>
        <v>13720</v>
      </c>
      <c r="O17" s="130">
        <f t="shared" si="3"/>
        <v>13580</v>
      </c>
      <c r="P17" s="130">
        <f t="shared" si="4"/>
        <v>13440</v>
      </c>
      <c r="Q17" s="130">
        <f t="shared" si="5"/>
        <v>13300</v>
      </c>
      <c r="R17" s="130">
        <f t="shared" si="6"/>
        <v>13300</v>
      </c>
      <c r="S17" s="130">
        <f t="shared" si="7"/>
        <v>13160</v>
      </c>
      <c r="T17" s="131">
        <f t="shared" si="8"/>
        <v>13020</v>
      </c>
      <c r="U17" s="125"/>
      <c r="V17" s="50"/>
    </row>
    <row r="18" spans="1:32" ht="12.75" x14ac:dyDescent="0.2">
      <c r="A18" s="81" t="s">
        <v>129</v>
      </c>
      <c r="B18" s="148">
        <v>3000</v>
      </c>
      <c r="C18" s="5">
        <v>67.323181818181823</v>
      </c>
      <c r="D18" s="5">
        <v>65.417105263157893</v>
      </c>
      <c r="E18" s="5">
        <v>63.64025423728814</v>
      </c>
      <c r="F18" s="5">
        <v>62.796250000000008</v>
      </c>
      <c r="G18" s="5">
        <v>61.979918032786898</v>
      </c>
      <c r="H18" s="5">
        <v>61.189919354838715</v>
      </c>
      <c r="I18" s="5">
        <v>60.425000000000004</v>
      </c>
      <c r="J18" s="5">
        <v>59.683984375000001</v>
      </c>
      <c r="K18" s="117">
        <v>57.593656716417925</v>
      </c>
      <c r="L18" s="139">
        <f t="shared" si="0"/>
        <v>18850.49090909091</v>
      </c>
      <c r="M18" s="140">
        <f t="shared" si="1"/>
        <v>18316.78947368421</v>
      </c>
      <c r="N18" s="140">
        <f t="shared" si="2"/>
        <v>17819.271186440677</v>
      </c>
      <c r="O18" s="140">
        <f t="shared" si="3"/>
        <v>17582.95</v>
      </c>
      <c r="P18" s="140">
        <f t="shared" si="4"/>
        <v>17354.37704918033</v>
      </c>
      <c r="Q18" s="140">
        <f t="shared" si="5"/>
        <v>17133.177419354841</v>
      </c>
      <c r="R18" s="140">
        <f t="shared" si="6"/>
        <v>16919</v>
      </c>
      <c r="S18" s="140">
        <f t="shared" si="7"/>
        <v>16711.515625</v>
      </c>
      <c r="T18" s="141">
        <f t="shared" si="8"/>
        <v>16126.223880597019</v>
      </c>
      <c r="U18" s="125"/>
      <c r="V18" s="50"/>
    </row>
    <row r="19" spans="1:32" ht="12.75" x14ac:dyDescent="0.2">
      <c r="A19" s="80" t="s">
        <v>160</v>
      </c>
      <c r="B19" s="147">
        <v>1000</v>
      </c>
      <c r="C19" s="72">
        <v>33.475000000000009</v>
      </c>
      <c r="D19" s="72">
        <v>33.329787234042556</v>
      </c>
      <c r="E19" s="72">
        <v>33.186619718309863</v>
      </c>
      <c r="F19" s="72">
        <v>32.90625</v>
      </c>
      <c r="G19" s="72">
        <v>32.63356164383562</v>
      </c>
      <c r="H19" s="72">
        <v>32.368243243243242</v>
      </c>
      <c r="I19" s="72">
        <v>32.11</v>
      </c>
      <c r="J19" s="72">
        <v>31.613636363636367</v>
      </c>
      <c r="K19" s="116">
        <v>30.915625000000002</v>
      </c>
      <c r="L19" s="129">
        <f t="shared" si="0"/>
        <v>9373.0000000000018</v>
      </c>
      <c r="M19" s="130">
        <f t="shared" si="1"/>
        <v>9332.3404255319147</v>
      </c>
      <c r="N19" s="130">
        <f t="shared" si="2"/>
        <v>9292.2535211267623</v>
      </c>
      <c r="O19" s="130">
        <f t="shared" si="3"/>
        <v>9213.75</v>
      </c>
      <c r="P19" s="130">
        <f t="shared" si="4"/>
        <v>9137.3972602739741</v>
      </c>
      <c r="Q19" s="130">
        <f t="shared" si="5"/>
        <v>9063.1081081081084</v>
      </c>
      <c r="R19" s="130">
        <f t="shared" si="6"/>
        <v>8990.7999999999993</v>
      </c>
      <c r="S19" s="130">
        <f t="shared" si="7"/>
        <v>8851.818181818182</v>
      </c>
      <c r="T19" s="131">
        <f t="shared" si="8"/>
        <v>8656.375</v>
      </c>
      <c r="U19" s="125"/>
      <c r="V19" s="50"/>
    </row>
    <row r="20" spans="1:32" ht="12.75" x14ac:dyDescent="0.2">
      <c r="A20" s="81" t="s">
        <v>6</v>
      </c>
      <c r="B20" s="148">
        <v>750</v>
      </c>
      <c r="C20" s="5">
        <v>15</v>
      </c>
      <c r="D20" s="5">
        <v>14.5</v>
      </c>
      <c r="E20" s="5">
        <v>14</v>
      </c>
      <c r="F20" s="5">
        <v>13.546601538478745</v>
      </c>
      <c r="G20" s="5">
        <v>13.32866950770917</v>
      </c>
      <c r="H20" s="5">
        <v>13.765096117554988</v>
      </c>
      <c r="I20" s="5">
        <v>13.555794195203886</v>
      </c>
      <c r="J20" s="5">
        <v>13.350678311299808</v>
      </c>
      <c r="K20" s="117">
        <v>13.14966474507381</v>
      </c>
      <c r="L20" s="139">
        <f t="shared" si="0"/>
        <v>4200</v>
      </c>
      <c r="M20" s="140">
        <f t="shared" si="1"/>
        <v>4060</v>
      </c>
      <c r="N20" s="140">
        <f t="shared" si="2"/>
        <v>3920</v>
      </c>
      <c r="O20" s="140">
        <f t="shared" si="3"/>
        <v>3793.0484307740485</v>
      </c>
      <c r="P20" s="140">
        <f t="shared" si="4"/>
        <v>3732.0274621585677</v>
      </c>
      <c r="Q20" s="140">
        <f t="shared" si="5"/>
        <v>3854.2269129153965</v>
      </c>
      <c r="R20" s="140">
        <f t="shared" si="6"/>
        <v>3795.6223746570881</v>
      </c>
      <c r="S20" s="140">
        <f t="shared" si="7"/>
        <v>3738.1899271639463</v>
      </c>
      <c r="T20" s="141">
        <f t="shared" si="8"/>
        <v>3681.906128620667</v>
      </c>
      <c r="U20" s="125"/>
      <c r="V20" s="50"/>
    </row>
    <row r="21" spans="1:32" ht="12.75" x14ac:dyDescent="0.2">
      <c r="A21" s="80" t="s">
        <v>132</v>
      </c>
      <c r="B21" s="147">
        <v>2500</v>
      </c>
      <c r="C21" s="72">
        <v>36.064650390625005</v>
      </c>
      <c r="D21" s="72">
        <v>35.761608653846153</v>
      </c>
      <c r="E21" s="72">
        <v>34.905961397058832</v>
      </c>
      <c r="F21" s="72">
        <v>34.63727989130436</v>
      </c>
      <c r="G21" s="72">
        <v>34.376275000000007</v>
      </c>
      <c r="H21" s="72">
        <v>34.122622359154938</v>
      </c>
      <c r="I21" s="72">
        <v>33.876015625000008</v>
      </c>
      <c r="J21" s="72">
        <v>33.636165239726033</v>
      </c>
      <c r="K21" s="116">
        <v>33.175652500000012</v>
      </c>
      <c r="L21" s="129">
        <f t="shared" si="0"/>
        <v>10098.102109375001</v>
      </c>
      <c r="M21" s="130">
        <f t="shared" si="1"/>
        <v>10013.250423076923</v>
      </c>
      <c r="N21" s="130">
        <f t="shared" si="2"/>
        <v>9773.6691911764719</v>
      </c>
      <c r="O21" s="130">
        <f t="shared" si="3"/>
        <v>9698.4383695652214</v>
      </c>
      <c r="P21" s="130">
        <f t="shared" si="4"/>
        <v>9625.3570000000018</v>
      </c>
      <c r="Q21" s="130">
        <f t="shared" si="5"/>
        <v>9554.3342605633825</v>
      </c>
      <c r="R21" s="130">
        <f t="shared" si="6"/>
        <v>9485.2843750000029</v>
      </c>
      <c r="S21" s="130">
        <f t="shared" si="7"/>
        <v>9418.1262671232889</v>
      </c>
      <c r="T21" s="131">
        <f t="shared" si="8"/>
        <v>9289.182700000003</v>
      </c>
      <c r="U21" s="125"/>
      <c r="V21" s="50"/>
    </row>
    <row r="22" spans="1:32" ht="12.75" x14ac:dyDescent="0.2">
      <c r="A22" s="81" t="s">
        <v>130</v>
      </c>
      <c r="B22" s="148">
        <v>2500</v>
      </c>
      <c r="C22" s="5">
        <v>45</v>
      </c>
      <c r="D22" s="5">
        <v>44.8</v>
      </c>
      <c r="E22" s="5">
        <v>44.7</v>
      </c>
      <c r="F22" s="5">
        <v>44.2</v>
      </c>
      <c r="G22" s="5">
        <v>43.6</v>
      </c>
      <c r="H22" s="5">
        <v>43.5</v>
      </c>
      <c r="I22" s="5">
        <v>43.3</v>
      </c>
      <c r="J22" s="5">
        <v>43</v>
      </c>
      <c r="K22" s="117">
        <v>43</v>
      </c>
      <c r="L22" s="139">
        <f t="shared" si="0"/>
        <v>12600</v>
      </c>
      <c r="M22" s="140">
        <f t="shared" si="1"/>
        <v>12544</v>
      </c>
      <c r="N22" s="140">
        <f t="shared" si="2"/>
        <v>12516</v>
      </c>
      <c r="O22" s="140">
        <f t="shared" si="3"/>
        <v>12376</v>
      </c>
      <c r="P22" s="140">
        <f t="shared" si="4"/>
        <v>12208</v>
      </c>
      <c r="Q22" s="140">
        <f t="shared" si="5"/>
        <v>12180</v>
      </c>
      <c r="R22" s="140">
        <f t="shared" si="6"/>
        <v>12124</v>
      </c>
      <c r="S22" s="140">
        <f t="shared" si="7"/>
        <v>12040</v>
      </c>
      <c r="T22" s="141">
        <f t="shared" si="8"/>
        <v>12040</v>
      </c>
      <c r="U22" s="125"/>
      <c r="V22" s="50"/>
    </row>
    <row r="23" spans="1:32" ht="12.75" x14ac:dyDescent="0.2">
      <c r="A23" s="80" t="s">
        <v>133</v>
      </c>
      <c r="B23" s="147">
        <v>2500</v>
      </c>
      <c r="C23" s="72">
        <v>32</v>
      </c>
      <c r="D23" s="72">
        <v>31.3</v>
      </c>
      <c r="E23" s="72">
        <v>31.2</v>
      </c>
      <c r="F23" s="72">
        <v>31</v>
      </c>
      <c r="G23" s="72">
        <v>30.5</v>
      </c>
      <c r="H23" s="72">
        <v>30.3</v>
      </c>
      <c r="I23" s="72">
        <v>30</v>
      </c>
      <c r="J23" s="72">
        <v>30</v>
      </c>
      <c r="K23" s="116">
        <v>30</v>
      </c>
      <c r="L23" s="129">
        <f t="shared" si="0"/>
        <v>8960</v>
      </c>
      <c r="M23" s="130">
        <f t="shared" si="1"/>
        <v>8764</v>
      </c>
      <c r="N23" s="130">
        <f t="shared" si="2"/>
        <v>8736</v>
      </c>
      <c r="O23" s="130">
        <f t="shared" si="3"/>
        <v>8680</v>
      </c>
      <c r="P23" s="130">
        <f t="shared" si="4"/>
        <v>8540</v>
      </c>
      <c r="Q23" s="130">
        <f t="shared" si="5"/>
        <v>8484</v>
      </c>
      <c r="R23" s="130">
        <f t="shared" si="6"/>
        <v>8400</v>
      </c>
      <c r="S23" s="130">
        <f t="shared" si="7"/>
        <v>8400</v>
      </c>
      <c r="T23" s="131">
        <f t="shared" si="8"/>
        <v>8400</v>
      </c>
      <c r="U23" s="125"/>
      <c r="V23" s="50"/>
    </row>
    <row r="24" spans="1:32" ht="12.75" x14ac:dyDescent="0.2">
      <c r="A24" s="81" t="s">
        <v>8</v>
      </c>
      <c r="B24" s="148">
        <v>850</v>
      </c>
      <c r="C24" s="5">
        <v>19.391200112997925</v>
      </c>
      <c r="D24" s="5">
        <v>18.90642011017297</v>
      </c>
      <c r="E24" s="5">
        <v>18.622823808520376</v>
      </c>
      <c r="F24" s="5">
        <v>18.343481451392567</v>
      </c>
      <c r="G24" s="5">
        <v>18.068329229621678</v>
      </c>
      <c r="H24" s="5">
        <v>17.797304291177351</v>
      </c>
      <c r="I24" s="5">
        <v>17.441358205353808</v>
      </c>
      <c r="J24" s="5">
        <v>17.09253104124673</v>
      </c>
      <c r="K24" s="117">
        <v>16.750680420421798</v>
      </c>
      <c r="L24" s="139">
        <f t="shared" si="0"/>
        <v>5429.536031639419</v>
      </c>
      <c r="M24" s="140">
        <f t="shared" si="1"/>
        <v>5293.7976308484313</v>
      </c>
      <c r="N24" s="140">
        <f t="shared" si="2"/>
        <v>5214.3906663857051</v>
      </c>
      <c r="O24" s="140">
        <f t="shared" si="3"/>
        <v>5136.1748063899186</v>
      </c>
      <c r="P24" s="140">
        <f t="shared" si="4"/>
        <v>5059.1321842940697</v>
      </c>
      <c r="Q24" s="140">
        <f t="shared" si="5"/>
        <v>4983.2452015296585</v>
      </c>
      <c r="R24" s="140">
        <f t="shared" si="6"/>
        <v>4883.5802974990665</v>
      </c>
      <c r="S24" s="140">
        <f t="shared" si="7"/>
        <v>4785.9086915490843</v>
      </c>
      <c r="T24" s="141">
        <f t="shared" si="8"/>
        <v>4690.1905177181034</v>
      </c>
      <c r="U24" s="125"/>
      <c r="V24" s="50"/>
    </row>
    <row r="25" spans="1:32" ht="12.75" x14ac:dyDescent="0.2">
      <c r="A25" s="80" t="s">
        <v>9</v>
      </c>
      <c r="B25" s="147">
        <v>850</v>
      </c>
      <c r="C25" s="72">
        <v>22</v>
      </c>
      <c r="D25" s="72">
        <v>21.5</v>
      </c>
      <c r="E25" s="72">
        <v>20</v>
      </c>
      <c r="F25" s="72">
        <v>19.5</v>
      </c>
      <c r="G25" s="72">
        <v>19.5</v>
      </c>
      <c r="H25" s="72">
        <v>19.2</v>
      </c>
      <c r="I25" s="72">
        <v>19</v>
      </c>
      <c r="J25" s="72">
        <v>18.5</v>
      </c>
      <c r="K25" s="116">
        <v>18.5</v>
      </c>
      <c r="L25" s="129">
        <f t="shared" ref="L25" si="9">C25*280</f>
        <v>6160</v>
      </c>
      <c r="M25" s="130">
        <f t="shared" si="1"/>
        <v>6020</v>
      </c>
      <c r="N25" s="130">
        <f t="shared" si="2"/>
        <v>5600</v>
      </c>
      <c r="O25" s="130">
        <f t="shared" si="3"/>
        <v>5460</v>
      </c>
      <c r="P25" s="130">
        <f t="shared" si="4"/>
        <v>5460</v>
      </c>
      <c r="Q25" s="130">
        <f t="shared" si="5"/>
        <v>5376</v>
      </c>
      <c r="R25" s="130">
        <f t="shared" si="6"/>
        <v>5320</v>
      </c>
      <c r="S25" s="130">
        <f t="shared" si="7"/>
        <v>5180</v>
      </c>
      <c r="T25" s="131">
        <f t="shared" si="8"/>
        <v>5180</v>
      </c>
      <c r="U25" s="125"/>
      <c r="V25" s="50"/>
    </row>
    <row r="26" spans="1:32" ht="12.75" x14ac:dyDescent="0.2">
      <c r="A26" s="81" t="s">
        <v>10</v>
      </c>
      <c r="B26" s="148">
        <v>850</v>
      </c>
      <c r="C26" s="5">
        <v>20.5</v>
      </c>
      <c r="D26" s="5">
        <v>20.100000000000001</v>
      </c>
      <c r="E26" s="5">
        <v>19.5</v>
      </c>
      <c r="F26" s="5">
        <v>19</v>
      </c>
      <c r="G26" s="5">
        <v>18.5</v>
      </c>
      <c r="H26" s="5">
        <v>18.2</v>
      </c>
      <c r="I26" s="5">
        <v>18</v>
      </c>
      <c r="J26" s="5">
        <v>17.7</v>
      </c>
      <c r="K26" s="117">
        <v>17.5</v>
      </c>
      <c r="L26" s="139">
        <f t="shared" ref="L26:L27" si="10">C26*280</f>
        <v>5740</v>
      </c>
      <c r="M26" s="140">
        <f t="shared" si="1"/>
        <v>5628</v>
      </c>
      <c r="N26" s="140">
        <f t="shared" si="2"/>
        <v>5460</v>
      </c>
      <c r="O26" s="140">
        <f t="shared" si="3"/>
        <v>5320</v>
      </c>
      <c r="P26" s="140">
        <f t="shared" si="4"/>
        <v>5180</v>
      </c>
      <c r="Q26" s="140">
        <f t="shared" si="5"/>
        <v>5096</v>
      </c>
      <c r="R26" s="140">
        <f t="shared" si="6"/>
        <v>5040</v>
      </c>
      <c r="S26" s="140">
        <f t="shared" si="7"/>
        <v>4956</v>
      </c>
      <c r="T26" s="141">
        <f t="shared" si="8"/>
        <v>4900</v>
      </c>
      <c r="U26" s="125"/>
      <c r="V26" s="50"/>
    </row>
    <row r="27" spans="1:32" ht="12.75" x14ac:dyDescent="0.2">
      <c r="A27" s="80" t="s">
        <v>148</v>
      </c>
      <c r="B27" s="147">
        <v>2500</v>
      </c>
      <c r="C27" s="72">
        <v>30.5</v>
      </c>
      <c r="D27" s="72">
        <v>30.5</v>
      </c>
      <c r="E27" s="72">
        <v>29.6</v>
      </c>
      <c r="F27" s="72">
        <v>29.4</v>
      </c>
      <c r="G27" s="72">
        <v>29.2</v>
      </c>
      <c r="H27" s="72">
        <v>29</v>
      </c>
      <c r="I27" s="72">
        <v>28.7</v>
      </c>
      <c r="J27" s="72">
        <v>28.5</v>
      </c>
      <c r="K27" s="116">
        <v>28.5</v>
      </c>
      <c r="L27" s="129">
        <f t="shared" si="10"/>
        <v>8540</v>
      </c>
      <c r="M27" s="130">
        <f t="shared" si="1"/>
        <v>8540</v>
      </c>
      <c r="N27" s="130">
        <f t="shared" si="2"/>
        <v>8288</v>
      </c>
      <c r="O27" s="130">
        <f t="shared" si="3"/>
        <v>8232</v>
      </c>
      <c r="P27" s="130">
        <f t="shared" si="4"/>
        <v>8176</v>
      </c>
      <c r="Q27" s="130">
        <f t="shared" si="5"/>
        <v>8120</v>
      </c>
      <c r="R27" s="130">
        <f t="shared" si="6"/>
        <v>8036</v>
      </c>
      <c r="S27" s="130">
        <f t="shared" si="7"/>
        <v>7980</v>
      </c>
      <c r="T27" s="131">
        <f t="shared" si="8"/>
        <v>7980</v>
      </c>
      <c r="U27" s="125"/>
      <c r="V27" s="50"/>
    </row>
    <row r="28" spans="1:32" ht="23.1" customHeight="1" thickBot="1" x14ac:dyDescent="0.25">
      <c r="A28" s="6" t="str">
        <f>Москва!A28</f>
        <v>Тарифы с учетом доставки до адреса: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135"/>
      <c r="M28" s="135"/>
      <c r="N28" s="135"/>
      <c r="O28" s="135"/>
      <c r="P28" s="135"/>
      <c r="Q28" s="135"/>
      <c r="R28" s="135"/>
      <c r="S28" s="135"/>
      <c r="T28" s="135"/>
      <c r="U28" s="125"/>
      <c r="V28" s="3"/>
    </row>
    <row r="29" spans="1:32" ht="12.75" x14ac:dyDescent="0.2">
      <c r="A29" s="111" t="s">
        <v>11</v>
      </c>
      <c r="B29" s="146">
        <v>5000</v>
      </c>
      <c r="C29" s="113">
        <v>45.648832605492615</v>
      </c>
      <c r="D29" s="113">
        <v>45.293303865623223</v>
      </c>
      <c r="E29" s="113">
        <v>44.704161070922183</v>
      </c>
      <c r="F29" s="113">
        <v>44.165516230052667</v>
      </c>
      <c r="G29" s="113">
        <v>43.845695855786389</v>
      </c>
      <c r="H29" s="113">
        <v>43.525875481520103</v>
      </c>
      <c r="I29" s="113">
        <v>43.256553061085349</v>
      </c>
      <c r="J29" s="113">
        <v>42.869402081710383</v>
      </c>
      <c r="K29" s="115">
        <v>42.600079661275629</v>
      </c>
      <c r="L29" s="136">
        <f t="shared" ref="L29:T37" si="11">C29*280</f>
        <v>12781.673129537932</v>
      </c>
      <c r="M29" s="137">
        <f t="shared" si="11"/>
        <v>12682.125082374503</v>
      </c>
      <c r="N29" s="137">
        <f t="shared" si="11"/>
        <v>12517.165099858212</v>
      </c>
      <c r="O29" s="137">
        <f t="shared" si="11"/>
        <v>12366.344544414747</v>
      </c>
      <c r="P29" s="137">
        <f t="shared" si="11"/>
        <v>12276.794839620188</v>
      </c>
      <c r="Q29" s="137">
        <f t="shared" si="11"/>
        <v>12187.245134825629</v>
      </c>
      <c r="R29" s="137">
        <f t="shared" si="11"/>
        <v>12111.834857103897</v>
      </c>
      <c r="S29" s="137">
        <f t="shared" si="11"/>
        <v>12003.432582878908</v>
      </c>
      <c r="T29" s="138">
        <f t="shared" si="11"/>
        <v>11928.022305157176</v>
      </c>
      <c r="U29" s="125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</row>
    <row r="30" spans="1:32" ht="12.75" x14ac:dyDescent="0.2">
      <c r="A30" s="80" t="s">
        <v>12</v>
      </c>
      <c r="B30" s="147">
        <v>6000</v>
      </c>
      <c r="C30" s="72">
        <v>51.648832605492615</v>
      </c>
      <c r="D30" s="72">
        <v>51.293303865623223</v>
      </c>
      <c r="E30" s="72">
        <v>50.704161070922183</v>
      </c>
      <c r="F30" s="72">
        <v>50.165516230052667</v>
      </c>
      <c r="G30" s="72">
        <v>49.845695855786389</v>
      </c>
      <c r="H30" s="72">
        <v>49.525875481520103</v>
      </c>
      <c r="I30" s="72">
        <v>49.256553061085349</v>
      </c>
      <c r="J30" s="72">
        <v>48.869402081710383</v>
      </c>
      <c r="K30" s="72">
        <v>48.600079661275629</v>
      </c>
      <c r="L30" s="129">
        <f t="shared" si="11"/>
        <v>14461.673129537932</v>
      </c>
      <c r="M30" s="130">
        <f t="shared" si="11"/>
        <v>14362.125082374503</v>
      </c>
      <c r="N30" s="130">
        <f t="shared" si="11"/>
        <v>14197.165099858212</v>
      </c>
      <c r="O30" s="130">
        <f t="shared" si="11"/>
        <v>14046.344544414747</v>
      </c>
      <c r="P30" s="130">
        <f t="shared" si="11"/>
        <v>13956.794839620188</v>
      </c>
      <c r="Q30" s="130">
        <f t="shared" si="11"/>
        <v>13867.245134825629</v>
      </c>
      <c r="R30" s="130">
        <f t="shared" si="11"/>
        <v>13791.834857103897</v>
      </c>
      <c r="S30" s="130">
        <f t="shared" si="11"/>
        <v>13683.432582878908</v>
      </c>
      <c r="T30" s="131">
        <f t="shared" si="11"/>
        <v>13608.022305157176</v>
      </c>
      <c r="U30" s="125"/>
      <c r="V30" s="50"/>
      <c r="W30" s="50"/>
      <c r="X30" s="50"/>
      <c r="Y30" s="50"/>
      <c r="Z30" s="50"/>
      <c r="AA30" s="50"/>
      <c r="AB30" s="50"/>
      <c r="AC30" s="50"/>
      <c r="AD30" s="50"/>
    </row>
    <row r="31" spans="1:32" ht="12.75" x14ac:dyDescent="0.2">
      <c r="A31" s="81" t="s">
        <v>13</v>
      </c>
      <c r="B31" s="148">
        <v>5000</v>
      </c>
      <c r="C31" s="5">
        <v>45.648832605492615</v>
      </c>
      <c r="D31" s="5">
        <v>45.293303865623223</v>
      </c>
      <c r="E31" s="5">
        <v>44.704161070922183</v>
      </c>
      <c r="F31" s="5">
        <v>44.165516230052667</v>
      </c>
      <c r="G31" s="5">
        <v>43.845695855786389</v>
      </c>
      <c r="H31" s="5">
        <v>43.525875481520103</v>
      </c>
      <c r="I31" s="5">
        <v>43.256553061085349</v>
      </c>
      <c r="J31" s="5">
        <v>42.869402081710383</v>
      </c>
      <c r="K31" s="5">
        <v>42.600079661275629</v>
      </c>
      <c r="L31" s="139">
        <f t="shared" si="11"/>
        <v>12781.673129537932</v>
      </c>
      <c r="M31" s="140">
        <f t="shared" si="11"/>
        <v>12682.125082374503</v>
      </c>
      <c r="N31" s="140">
        <f t="shared" si="11"/>
        <v>12517.165099858212</v>
      </c>
      <c r="O31" s="140">
        <f t="shared" si="11"/>
        <v>12366.344544414747</v>
      </c>
      <c r="P31" s="140">
        <f t="shared" si="11"/>
        <v>12276.794839620188</v>
      </c>
      <c r="Q31" s="140">
        <f t="shared" si="11"/>
        <v>12187.245134825629</v>
      </c>
      <c r="R31" s="140">
        <f t="shared" si="11"/>
        <v>12111.834857103897</v>
      </c>
      <c r="S31" s="140">
        <f t="shared" si="11"/>
        <v>12003.432582878908</v>
      </c>
      <c r="T31" s="141">
        <f t="shared" si="11"/>
        <v>11928.022305157176</v>
      </c>
      <c r="U31" s="125"/>
      <c r="V31" s="50"/>
      <c r="W31" s="50"/>
      <c r="X31" s="50"/>
      <c r="Y31" s="50"/>
      <c r="Z31" s="50"/>
      <c r="AA31" s="50"/>
      <c r="AB31" s="50"/>
      <c r="AC31" s="50"/>
      <c r="AD31" s="50"/>
    </row>
    <row r="32" spans="1:32" ht="12.75" x14ac:dyDescent="0.2">
      <c r="A32" s="80" t="s">
        <v>14</v>
      </c>
      <c r="B32" s="147">
        <v>5000</v>
      </c>
      <c r="C32" s="72">
        <v>45.648832605492615</v>
      </c>
      <c r="D32" s="72">
        <v>45.293303865623223</v>
      </c>
      <c r="E32" s="72">
        <v>44.704161070922183</v>
      </c>
      <c r="F32" s="72">
        <v>44.165516230052667</v>
      </c>
      <c r="G32" s="72">
        <v>43.845695855786389</v>
      </c>
      <c r="H32" s="72">
        <v>43.525875481520103</v>
      </c>
      <c r="I32" s="72">
        <v>43.256553061085349</v>
      </c>
      <c r="J32" s="72">
        <v>42.869402081710383</v>
      </c>
      <c r="K32" s="72">
        <v>42.600079661275629</v>
      </c>
      <c r="L32" s="129">
        <f t="shared" si="11"/>
        <v>12781.673129537932</v>
      </c>
      <c r="M32" s="130">
        <f t="shared" si="11"/>
        <v>12682.125082374503</v>
      </c>
      <c r="N32" s="130">
        <f t="shared" si="11"/>
        <v>12517.165099858212</v>
      </c>
      <c r="O32" s="130">
        <f t="shared" si="11"/>
        <v>12366.344544414747</v>
      </c>
      <c r="P32" s="130">
        <f t="shared" si="11"/>
        <v>12276.794839620188</v>
      </c>
      <c r="Q32" s="130">
        <f t="shared" si="11"/>
        <v>12187.245134825629</v>
      </c>
      <c r="R32" s="130">
        <f t="shared" si="11"/>
        <v>12111.834857103897</v>
      </c>
      <c r="S32" s="130">
        <f t="shared" si="11"/>
        <v>12003.432582878908</v>
      </c>
      <c r="T32" s="131">
        <f t="shared" si="11"/>
        <v>11928.022305157176</v>
      </c>
      <c r="U32" s="125"/>
      <c r="V32" s="50"/>
      <c r="W32" s="50"/>
      <c r="X32" s="50"/>
      <c r="Y32" s="50"/>
      <c r="Z32" s="50"/>
      <c r="AA32" s="50"/>
      <c r="AB32" s="50"/>
      <c r="AC32" s="50"/>
      <c r="AD32" s="50"/>
    </row>
    <row r="33" spans="1:30" ht="12.75" x14ac:dyDescent="0.2">
      <c r="A33" s="81" t="s">
        <v>15</v>
      </c>
      <c r="B33" s="148">
        <v>7000</v>
      </c>
      <c r="C33" s="5">
        <v>66.648832605492615</v>
      </c>
      <c r="D33" s="5">
        <v>66.293303865623216</v>
      </c>
      <c r="E33" s="5">
        <v>65.704161070922183</v>
      </c>
      <c r="F33" s="5">
        <v>65.165516230052674</v>
      </c>
      <c r="G33" s="5">
        <v>64.845695855786389</v>
      </c>
      <c r="H33" s="5">
        <v>64.525875481520103</v>
      </c>
      <c r="I33" s="5">
        <v>64.256553061085356</v>
      </c>
      <c r="J33" s="5">
        <v>63.869402081710383</v>
      </c>
      <c r="K33" s="5">
        <v>63.600079661275629</v>
      </c>
      <c r="L33" s="139">
        <f t="shared" si="11"/>
        <v>18661.673129537932</v>
      </c>
      <c r="M33" s="140">
        <f t="shared" si="11"/>
        <v>18562.125082374499</v>
      </c>
      <c r="N33" s="140">
        <f t="shared" si="11"/>
        <v>18397.165099858212</v>
      </c>
      <c r="O33" s="140">
        <f t="shared" si="11"/>
        <v>18246.344544414747</v>
      </c>
      <c r="P33" s="140">
        <f t="shared" si="11"/>
        <v>18156.79483962019</v>
      </c>
      <c r="Q33" s="140">
        <f t="shared" si="11"/>
        <v>18067.245134825629</v>
      </c>
      <c r="R33" s="140">
        <f t="shared" si="11"/>
        <v>17991.834857103899</v>
      </c>
      <c r="S33" s="140">
        <f t="shared" si="11"/>
        <v>17883.432582878908</v>
      </c>
      <c r="T33" s="141">
        <f t="shared" si="11"/>
        <v>17808.022305157177</v>
      </c>
      <c r="U33" s="125"/>
      <c r="V33" s="50"/>
      <c r="W33" s="50"/>
      <c r="X33" s="50"/>
      <c r="Y33" s="50"/>
      <c r="Z33" s="50"/>
      <c r="AA33" s="50"/>
      <c r="AB33" s="50"/>
      <c r="AC33" s="50"/>
      <c r="AD33" s="50"/>
    </row>
    <row r="34" spans="1:30" ht="12.75" x14ac:dyDescent="0.2">
      <c r="A34" s="80" t="s">
        <v>16</v>
      </c>
      <c r="B34" s="147">
        <v>8000</v>
      </c>
      <c r="C34" s="72">
        <v>51.648832605492615</v>
      </c>
      <c r="D34" s="72">
        <v>51.293303865623223</v>
      </c>
      <c r="E34" s="72">
        <v>50.704161070922183</v>
      </c>
      <c r="F34" s="72">
        <v>50.165516230052667</v>
      </c>
      <c r="G34" s="72">
        <v>49.845695855786389</v>
      </c>
      <c r="H34" s="72">
        <v>49.525875481520103</v>
      </c>
      <c r="I34" s="72">
        <v>49.256553061085349</v>
      </c>
      <c r="J34" s="72">
        <v>48.869402081710383</v>
      </c>
      <c r="K34" s="72">
        <v>48.600079661275629</v>
      </c>
      <c r="L34" s="129">
        <f t="shared" si="11"/>
        <v>14461.673129537932</v>
      </c>
      <c r="M34" s="130">
        <f t="shared" si="11"/>
        <v>14362.125082374503</v>
      </c>
      <c r="N34" s="130">
        <f t="shared" si="11"/>
        <v>14197.165099858212</v>
      </c>
      <c r="O34" s="130">
        <f t="shared" si="11"/>
        <v>14046.344544414747</v>
      </c>
      <c r="P34" s="130">
        <f t="shared" si="11"/>
        <v>13956.794839620188</v>
      </c>
      <c r="Q34" s="130">
        <f t="shared" si="11"/>
        <v>13867.245134825629</v>
      </c>
      <c r="R34" s="130">
        <f t="shared" si="11"/>
        <v>13791.834857103897</v>
      </c>
      <c r="S34" s="130">
        <f t="shared" si="11"/>
        <v>13683.432582878908</v>
      </c>
      <c r="T34" s="131">
        <f t="shared" si="11"/>
        <v>13608.022305157176</v>
      </c>
      <c r="U34" s="125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ht="12.75" x14ac:dyDescent="0.2">
      <c r="A35" s="81" t="s">
        <v>17</v>
      </c>
      <c r="B35" s="148">
        <v>5000</v>
      </c>
      <c r="C35" s="5">
        <v>45.648832605492615</v>
      </c>
      <c r="D35" s="5">
        <v>45.293303865623223</v>
      </c>
      <c r="E35" s="5">
        <v>44.704161070922183</v>
      </c>
      <c r="F35" s="5">
        <v>44.165516230052667</v>
      </c>
      <c r="G35" s="5">
        <v>43.845695855786389</v>
      </c>
      <c r="H35" s="5">
        <v>43.525875481520103</v>
      </c>
      <c r="I35" s="5">
        <v>43.256553061085349</v>
      </c>
      <c r="J35" s="5">
        <v>42.869402081710383</v>
      </c>
      <c r="K35" s="5">
        <v>42.600079661275629</v>
      </c>
      <c r="L35" s="139">
        <f t="shared" si="11"/>
        <v>12781.673129537932</v>
      </c>
      <c r="M35" s="140">
        <f t="shared" si="11"/>
        <v>12682.125082374503</v>
      </c>
      <c r="N35" s="140">
        <f t="shared" si="11"/>
        <v>12517.165099858212</v>
      </c>
      <c r="O35" s="140">
        <f t="shared" si="11"/>
        <v>12366.344544414747</v>
      </c>
      <c r="P35" s="140">
        <f t="shared" si="11"/>
        <v>12276.794839620188</v>
      </c>
      <c r="Q35" s="140">
        <f t="shared" si="11"/>
        <v>12187.245134825629</v>
      </c>
      <c r="R35" s="140">
        <f t="shared" si="11"/>
        <v>12111.834857103897</v>
      </c>
      <c r="S35" s="140">
        <f t="shared" si="11"/>
        <v>12003.432582878908</v>
      </c>
      <c r="T35" s="141">
        <f t="shared" si="11"/>
        <v>11928.022305157176</v>
      </c>
      <c r="U35" s="125"/>
      <c r="V35" s="50"/>
      <c r="W35" s="50"/>
      <c r="X35" s="50"/>
      <c r="Y35" s="50"/>
      <c r="Z35" s="50"/>
      <c r="AA35" s="50"/>
      <c r="AB35" s="50"/>
      <c r="AC35" s="50"/>
      <c r="AD35" s="50"/>
    </row>
    <row r="36" spans="1:30" ht="12.75" x14ac:dyDescent="0.2">
      <c r="A36" s="80" t="s">
        <v>18</v>
      </c>
      <c r="B36" s="147">
        <v>5000</v>
      </c>
      <c r="C36" s="72">
        <v>45.648832605492615</v>
      </c>
      <c r="D36" s="72">
        <v>45.293303865623223</v>
      </c>
      <c r="E36" s="72">
        <v>44.704161070922183</v>
      </c>
      <c r="F36" s="72">
        <v>44.165516230052667</v>
      </c>
      <c r="G36" s="72">
        <v>43.845695855786389</v>
      </c>
      <c r="H36" s="72">
        <v>43.525875481520103</v>
      </c>
      <c r="I36" s="72">
        <v>43.256553061085349</v>
      </c>
      <c r="J36" s="72">
        <v>42.869402081710383</v>
      </c>
      <c r="K36" s="72">
        <v>42.600079661275629</v>
      </c>
      <c r="L36" s="129">
        <f t="shared" si="11"/>
        <v>12781.673129537932</v>
      </c>
      <c r="M36" s="130">
        <f t="shared" si="11"/>
        <v>12682.125082374503</v>
      </c>
      <c r="N36" s="130">
        <f t="shared" si="11"/>
        <v>12517.165099858212</v>
      </c>
      <c r="O36" s="130">
        <f t="shared" si="11"/>
        <v>12366.344544414747</v>
      </c>
      <c r="P36" s="130">
        <f t="shared" si="11"/>
        <v>12276.794839620188</v>
      </c>
      <c r="Q36" s="130">
        <f t="shared" si="11"/>
        <v>12187.245134825629</v>
      </c>
      <c r="R36" s="130">
        <f t="shared" si="11"/>
        <v>12111.834857103897</v>
      </c>
      <c r="S36" s="130">
        <f t="shared" si="11"/>
        <v>12003.432582878908</v>
      </c>
      <c r="T36" s="131">
        <f t="shared" si="11"/>
        <v>11928.022305157176</v>
      </c>
      <c r="U36" s="125"/>
      <c r="V36" s="50"/>
      <c r="W36" s="50"/>
      <c r="X36" s="50"/>
      <c r="Y36" s="50"/>
      <c r="Z36" s="50"/>
      <c r="AA36" s="50"/>
      <c r="AB36" s="50"/>
      <c r="AC36" s="50"/>
      <c r="AD36" s="50"/>
    </row>
    <row r="37" spans="1:30" ht="13.5" thickBot="1" x14ac:dyDescent="0.25">
      <c r="A37" s="104" t="s">
        <v>19</v>
      </c>
      <c r="B37" s="168">
        <v>5500</v>
      </c>
      <c r="C37" s="103">
        <v>49.648832605492615</v>
      </c>
      <c r="D37" s="103">
        <v>49.293303865623223</v>
      </c>
      <c r="E37" s="103">
        <v>48.704161070922183</v>
      </c>
      <c r="F37" s="103">
        <v>48.165516230052667</v>
      </c>
      <c r="G37" s="103">
        <v>47.845695855786389</v>
      </c>
      <c r="H37" s="103">
        <v>47.525875481520103</v>
      </c>
      <c r="I37" s="103">
        <v>47.256553061085349</v>
      </c>
      <c r="J37" s="103">
        <v>46.869402081710383</v>
      </c>
      <c r="K37" s="103">
        <v>46.600079661275629</v>
      </c>
      <c r="L37" s="142">
        <f t="shared" si="11"/>
        <v>13901.673129537932</v>
      </c>
      <c r="M37" s="143">
        <f t="shared" si="11"/>
        <v>13802.125082374503</v>
      </c>
      <c r="N37" s="143">
        <f t="shared" si="11"/>
        <v>13637.165099858212</v>
      </c>
      <c r="O37" s="143">
        <f t="shared" si="11"/>
        <v>13486.344544414747</v>
      </c>
      <c r="P37" s="143">
        <f t="shared" si="11"/>
        <v>13396.794839620188</v>
      </c>
      <c r="Q37" s="143">
        <f t="shared" si="11"/>
        <v>13307.245134825629</v>
      </c>
      <c r="R37" s="143">
        <f t="shared" si="11"/>
        <v>13231.834857103897</v>
      </c>
      <c r="S37" s="143">
        <f t="shared" si="11"/>
        <v>13123.432582878908</v>
      </c>
      <c r="T37" s="144">
        <f t="shared" si="11"/>
        <v>13048.022305157176</v>
      </c>
      <c r="U37" s="125"/>
      <c r="V37" s="50"/>
      <c r="W37" s="50"/>
      <c r="X37" s="50"/>
      <c r="Y37" s="50"/>
      <c r="Z37" s="50"/>
      <c r="AA37" s="50"/>
      <c r="AB37" s="50"/>
      <c r="AC37" s="50"/>
      <c r="AD37" s="50"/>
    </row>
    <row r="38" spans="1:30" x14ac:dyDescent="0.2">
      <c r="A38" s="49" t="str">
        <f>Москва!A38</f>
        <v>Цены действительны с 10.09.2026 г.</v>
      </c>
      <c r="B38" s="7"/>
      <c r="C38" s="7"/>
      <c r="D38" s="7"/>
      <c r="E38" s="7"/>
      <c r="F38" s="7"/>
      <c r="G38" s="7"/>
      <c r="H38" s="7"/>
      <c r="I38" s="7"/>
      <c r="J38" s="7"/>
      <c r="K38" s="10"/>
      <c r="M38" s="7"/>
      <c r="N38" s="7"/>
      <c r="O38" s="7"/>
      <c r="P38" s="7"/>
      <c r="Q38" s="7"/>
      <c r="R38" s="7"/>
      <c r="S38" s="7"/>
      <c r="T38" s="10"/>
    </row>
    <row r="39" spans="1:30" ht="5.65" customHeight="1" x14ac:dyDescent="0.2">
      <c r="A39" s="48"/>
      <c r="B39" s="7"/>
      <c r="C39" s="7"/>
      <c r="D39" s="7"/>
      <c r="E39" s="7"/>
      <c r="F39" s="7"/>
      <c r="G39" s="7"/>
      <c r="H39" s="7"/>
      <c r="I39" s="7"/>
      <c r="J39" s="7"/>
      <c r="K39" s="10"/>
      <c r="M39" s="7"/>
      <c r="N39" s="7"/>
      <c r="O39" s="7"/>
      <c r="P39" s="7"/>
      <c r="Q39" s="7"/>
      <c r="R39" s="7"/>
      <c r="S39" s="7"/>
      <c r="T39" s="10"/>
    </row>
    <row r="40" spans="1:30" x14ac:dyDescent="0.2">
      <c r="A40" s="211" t="s">
        <v>38</v>
      </c>
      <c r="B40" s="211"/>
      <c r="C40" s="211"/>
      <c r="D40" s="7"/>
      <c r="E40" s="7"/>
      <c r="F40" s="7"/>
      <c r="G40" s="7"/>
      <c r="H40" s="7"/>
      <c r="I40" s="7"/>
      <c r="J40" s="7"/>
      <c r="K40" s="10"/>
      <c r="M40" s="7"/>
      <c r="N40" s="7"/>
      <c r="O40" s="7"/>
      <c r="P40" s="7"/>
      <c r="R40" s="7"/>
      <c r="S40" s="7"/>
      <c r="T40" s="10"/>
    </row>
    <row r="41" spans="1:30" ht="9.6" customHeight="1" x14ac:dyDescent="0.2">
      <c r="A41" s="21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10"/>
      <c r="M41" s="7"/>
      <c r="N41" s="7"/>
      <c r="O41" s="7"/>
      <c r="P41" s="7"/>
      <c r="R41" s="7"/>
      <c r="S41" s="7"/>
      <c r="T41" s="10"/>
    </row>
    <row r="42" spans="1:30" ht="9.6" customHeight="1" x14ac:dyDescent="0.2">
      <c r="A42" s="21" t="s">
        <v>167</v>
      </c>
      <c r="B42" s="7"/>
      <c r="C42" s="7"/>
      <c r="D42" s="7"/>
      <c r="E42" s="7"/>
      <c r="F42" s="7"/>
      <c r="G42" s="7"/>
      <c r="H42" s="7"/>
      <c r="I42" s="7"/>
      <c r="J42" s="7"/>
      <c r="K42" s="10"/>
      <c r="M42" s="7"/>
      <c r="N42" s="7"/>
      <c r="O42" s="7"/>
      <c r="P42" s="7"/>
      <c r="R42" s="7"/>
      <c r="S42" s="7"/>
      <c r="T42" s="10"/>
    </row>
    <row r="43" spans="1:30" ht="9.6" customHeight="1" x14ac:dyDescent="0.2">
      <c r="A43" s="22" t="s">
        <v>166</v>
      </c>
      <c r="B43" s="7"/>
      <c r="C43" s="7"/>
      <c r="D43" s="7"/>
      <c r="E43" s="7"/>
      <c r="F43" s="7"/>
      <c r="G43" s="7"/>
      <c r="H43" s="7"/>
      <c r="I43" s="7"/>
      <c r="J43" s="7"/>
      <c r="K43" s="10"/>
      <c r="M43" s="7"/>
      <c r="N43" s="7"/>
      <c r="O43" s="7"/>
      <c r="P43" s="7"/>
      <c r="R43" s="7"/>
      <c r="S43" s="7"/>
      <c r="T43" s="10"/>
    </row>
    <row r="44" spans="1:30" ht="9.6" customHeight="1" x14ac:dyDescent="0.2">
      <c r="A44" s="21" t="s">
        <v>168</v>
      </c>
      <c r="B44" s="7"/>
      <c r="C44" s="7"/>
      <c r="D44" s="7"/>
      <c r="E44" s="7"/>
      <c r="F44" s="7"/>
      <c r="G44" s="7"/>
      <c r="H44" s="7"/>
      <c r="I44" s="7"/>
      <c r="J44" s="7"/>
      <c r="K44" s="10"/>
      <c r="M44" s="7"/>
      <c r="O44" s="7"/>
      <c r="P44" s="7"/>
      <c r="R44" s="7"/>
      <c r="S44" s="7"/>
      <c r="T44" s="10"/>
    </row>
    <row r="45" spans="1:30" x14ac:dyDescent="0.2">
      <c r="A45" s="208" t="s">
        <v>39</v>
      </c>
      <c r="B45" s="208"/>
      <c r="C45" s="7"/>
      <c r="D45" s="7"/>
      <c r="E45" s="7"/>
      <c r="F45" s="7"/>
      <c r="G45" s="7"/>
      <c r="H45" s="7"/>
      <c r="I45" s="7"/>
      <c r="J45" s="7"/>
      <c r="K45" s="10"/>
      <c r="M45" s="7"/>
      <c r="N45" s="7"/>
      <c r="O45" s="7"/>
      <c r="P45" s="7"/>
      <c r="R45" s="7"/>
      <c r="S45" s="7"/>
      <c r="T45" s="10"/>
    </row>
    <row r="46" spans="1:30" ht="10.15" customHeight="1" x14ac:dyDescent="0.2">
      <c r="A46" s="21" t="s">
        <v>140</v>
      </c>
      <c r="B46" s="7"/>
      <c r="C46" s="7"/>
      <c r="D46" s="7"/>
      <c r="E46" s="7"/>
      <c r="F46" s="7"/>
      <c r="G46" s="7"/>
      <c r="H46" s="7"/>
      <c r="I46" s="7"/>
      <c r="J46" s="7"/>
      <c r="K46" s="10"/>
      <c r="M46" s="7"/>
      <c r="N46" s="7"/>
      <c r="O46" s="7"/>
      <c r="P46" s="7"/>
      <c r="R46" s="7"/>
      <c r="S46" s="7"/>
      <c r="T46" s="10"/>
    </row>
    <row r="47" spans="1:30" ht="10.15" customHeight="1" x14ac:dyDescent="0.2">
      <c r="A47" s="21" t="s">
        <v>43</v>
      </c>
      <c r="B47" s="7"/>
      <c r="C47" s="7"/>
      <c r="D47" s="7"/>
      <c r="E47" s="7"/>
      <c r="F47" s="7"/>
      <c r="G47" s="7"/>
      <c r="H47" s="7"/>
      <c r="I47" s="7"/>
      <c r="J47" s="7"/>
      <c r="K47" s="10"/>
      <c r="L47" s="7"/>
      <c r="M47" s="7"/>
      <c r="N47" s="7"/>
      <c r="O47" s="7"/>
      <c r="P47" s="7"/>
      <c r="R47" s="7"/>
      <c r="S47" s="7"/>
      <c r="T47" s="10"/>
    </row>
    <row r="48" spans="1:30" ht="10.15" customHeight="1" x14ac:dyDescent="0.2">
      <c r="A48" s="21" t="s">
        <v>139</v>
      </c>
      <c r="B48" s="7"/>
      <c r="C48" s="7"/>
      <c r="D48" s="7"/>
      <c r="E48" s="7"/>
      <c r="F48" s="7"/>
      <c r="G48" s="7"/>
      <c r="H48" s="7"/>
      <c r="I48" s="7"/>
      <c r="J48" s="7"/>
      <c r="K48" s="10"/>
      <c r="L48" s="7"/>
      <c r="M48" s="7"/>
      <c r="N48" s="7"/>
      <c r="O48" s="7"/>
      <c r="P48" s="7"/>
      <c r="Q48" s="7"/>
      <c r="R48" s="7"/>
      <c r="S48" s="7"/>
      <c r="T48" s="10"/>
    </row>
    <row r="49" spans="1:30" x14ac:dyDescent="0.2">
      <c r="A49" s="27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7"/>
      <c r="S49" s="7"/>
      <c r="T49" s="10"/>
    </row>
    <row r="50" spans="1:30" ht="10.15" customHeight="1" x14ac:dyDescent="0.2">
      <c r="A50" s="25" t="s">
        <v>137</v>
      </c>
      <c r="B50" s="7"/>
      <c r="C50" s="7"/>
      <c r="D50" s="7"/>
      <c r="E50" s="7"/>
      <c r="F50" s="7"/>
      <c r="G50" s="7"/>
      <c r="H50" s="7"/>
      <c r="I50" s="7"/>
      <c r="J50" s="7"/>
      <c r="K50" s="10"/>
      <c r="L50" s="7"/>
      <c r="M50" s="7"/>
      <c r="N50" s="7"/>
      <c r="O50" s="7"/>
      <c r="P50" s="7"/>
      <c r="Q50" s="7"/>
      <c r="R50" s="7"/>
      <c r="S50" s="7"/>
      <c r="T50" s="10"/>
    </row>
    <row r="51" spans="1:30" ht="10.15" customHeight="1" x14ac:dyDescent="0.2">
      <c r="A51" s="2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10"/>
      <c r="L51" s="7"/>
      <c r="M51" s="7"/>
      <c r="N51" s="7"/>
      <c r="O51" s="7"/>
      <c r="P51" s="7"/>
      <c r="Q51" s="7"/>
      <c r="R51" s="7"/>
      <c r="S51" s="7"/>
      <c r="T51" s="10"/>
    </row>
    <row r="52" spans="1:30" ht="12.75" thickBot="1" x14ac:dyDescent="0.25">
      <c r="B52" s="7"/>
      <c r="C52" s="7"/>
      <c r="D52" s="7"/>
      <c r="E52" s="7"/>
      <c r="F52" s="7"/>
      <c r="G52" s="7"/>
      <c r="H52" s="7"/>
      <c r="I52" s="7"/>
      <c r="J52" s="7"/>
      <c r="K52" s="10"/>
      <c r="L52" s="7"/>
      <c r="M52" s="7"/>
      <c r="N52" s="7"/>
      <c r="O52" s="7"/>
      <c r="P52" s="7"/>
      <c r="Q52" s="7"/>
      <c r="R52" s="7"/>
      <c r="S52" s="7"/>
      <c r="T52" s="10"/>
    </row>
    <row r="53" spans="1:30" ht="13.9" customHeight="1" thickBot="1" x14ac:dyDescent="0.25">
      <c r="A53" s="232" t="s">
        <v>76</v>
      </c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4"/>
      <c r="P53" s="20"/>
      <c r="Q53" s="7"/>
      <c r="R53" s="7"/>
      <c r="S53" s="10"/>
    </row>
    <row r="54" spans="1:30" ht="22.5" x14ac:dyDescent="0.2">
      <c r="A54" s="200" t="s">
        <v>21</v>
      </c>
      <c r="B54" s="201"/>
      <c r="C54" s="64" t="s">
        <v>81</v>
      </c>
      <c r="D54" s="64" t="s">
        <v>98</v>
      </c>
      <c r="E54" s="64" t="s">
        <v>99</v>
      </c>
      <c r="F54" s="64" t="s">
        <v>100</v>
      </c>
      <c r="G54" s="64" t="s">
        <v>101</v>
      </c>
      <c r="H54" s="64" t="s">
        <v>102</v>
      </c>
      <c r="I54" s="64" t="s">
        <v>103</v>
      </c>
      <c r="J54" s="64" t="s">
        <v>104</v>
      </c>
      <c r="K54" s="92" t="s">
        <v>86</v>
      </c>
      <c r="L54" s="64" t="s">
        <v>87</v>
      </c>
      <c r="M54" s="64" t="s">
        <v>88</v>
      </c>
      <c r="N54" s="64" t="s">
        <v>105</v>
      </c>
      <c r="O54" s="52" t="s">
        <v>106</v>
      </c>
      <c r="S54" s="7"/>
      <c r="T54" s="10"/>
    </row>
    <row r="55" spans="1:30" ht="23.25" customHeight="1" x14ac:dyDescent="0.2">
      <c r="A55" s="181" t="s">
        <v>22</v>
      </c>
      <c r="B55" s="182"/>
      <c r="C55" s="68" t="s">
        <v>89</v>
      </c>
      <c r="D55" s="68" t="s">
        <v>107</v>
      </c>
      <c r="E55" s="68" t="s">
        <v>108</v>
      </c>
      <c r="F55" s="68" t="s">
        <v>109</v>
      </c>
      <c r="G55" s="68" t="s">
        <v>110</v>
      </c>
      <c r="H55" s="68" t="s">
        <v>111</v>
      </c>
      <c r="I55" s="68" t="s">
        <v>112</v>
      </c>
      <c r="J55" s="68" t="s">
        <v>94</v>
      </c>
      <c r="K55" s="93" t="s">
        <v>113</v>
      </c>
      <c r="L55" s="68" t="s">
        <v>114</v>
      </c>
      <c r="M55" s="68" t="s">
        <v>115</v>
      </c>
      <c r="N55" s="68" t="s">
        <v>116</v>
      </c>
      <c r="O55" s="69" t="s">
        <v>117</v>
      </c>
      <c r="Q55" s="7"/>
      <c r="R55" s="7"/>
      <c r="S55" s="7"/>
      <c r="T55" s="10"/>
    </row>
    <row r="56" spans="1:30" x14ac:dyDescent="0.2">
      <c r="A56" s="195" t="s">
        <v>23</v>
      </c>
      <c r="B56" s="196"/>
      <c r="C56" s="16">
        <v>950</v>
      </c>
      <c r="D56" s="16">
        <v>1100</v>
      </c>
      <c r="E56" s="16">
        <v>1430.0000000000002</v>
      </c>
      <c r="F56" s="16">
        <v>1650.0000000000002</v>
      </c>
      <c r="G56" s="16">
        <v>1870.0000000000002</v>
      </c>
      <c r="H56" s="16">
        <v>2200</v>
      </c>
      <c r="I56" s="16">
        <v>2530</v>
      </c>
      <c r="J56" s="16">
        <v>2860.0000000000005</v>
      </c>
      <c r="K56" s="91">
        <v>3520.0000000000005</v>
      </c>
      <c r="L56" s="16">
        <v>6380.0000000000009</v>
      </c>
      <c r="M56" s="55">
        <v>8140.0000000000009</v>
      </c>
      <c r="N56" s="55">
        <v>14300.000000000002</v>
      </c>
      <c r="O56" s="17">
        <v>16500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195" t="s">
        <v>24</v>
      </c>
      <c r="B57" s="196"/>
      <c r="C57" s="16">
        <v>30</v>
      </c>
      <c r="D57" s="16">
        <v>30</v>
      </c>
      <c r="E57" s="16">
        <v>30</v>
      </c>
      <c r="F57" s="16">
        <v>30</v>
      </c>
      <c r="G57" s="16">
        <v>30</v>
      </c>
      <c r="H57" s="16">
        <v>33</v>
      </c>
      <c r="I57" s="16">
        <v>33</v>
      </c>
      <c r="J57" s="16">
        <v>33</v>
      </c>
      <c r="K57" s="16">
        <v>38</v>
      </c>
      <c r="L57" s="16">
        <v>38</v>
      </c>
      <c r="M57" s="16">
        <v>55</v>
      </c>
      <c r="N57" s="16">
        <v>60</v>
      </c>
      <c r="O57" s="65">
        <v>60</v>
      </c>
      <c r="Q57" s="7"/>
      <c r="R57" s="7"/>
      <c r="S57" s="7"/>
      <c r="T57" s="10"/>
    </row>
    <row r="58" spans="1:30" x14ac:dyDescent="0.2">
      <c r="A58" s="212" t="s">
        <v>25</v>
      </c>
      <c r="B58" s="213"/>
      <c r="C58" s="16">
        <v>2</v>
      </c>
      <c r="D58" s="16">
        <v>3</v>
      </c>
      <c r="E58" s="16">
        <v>3</v>
      </c>
      <c r="F58" s="16">
        <v>3</v>
      </c>
      <c r="G58" s="16">
        <v>3</v>
      </c>
      <c r="H58" s="16">
        <v>3</v>
      </c>
      <c r="I58" s="16">
        <v>3</v>
      </c>
      <c r="J58" s="16">
        <v>3</v>
      </c>
      <c r="K58" s="91">
        <v>4</v>
      </c>
      <c r="L58" s="16">
        <v>4</v>
      </c>
      <c r="M58" s="16">
        <v>5</v>
      </c>
      <c r="N58" s="16">
        <v>6</v>
      </c>
      <c r="O58" s="65">
        <v>6</v>
      </c>
      <c r="Q58" s="7"/>
      <c r="R58" s="7"/>
      <c r="S58" s="7"/>
      <c r="T58" s="10"/>
    </row>
    <row r="59" spans="1:30" x14ac:dyDescent="0.2">
      <c r="A59" s="212" t="s">
        <v>26</v>
      </c>
      <c r="B59" s="213"/>
      <c r="C59" s="16">
        <v>1.5</v>
      </c>
      <c r="D59" s="16">
        <v>1.5</v>
      </c>
      <c r="E59" s="16">
        <v>1.5</v>
      </c>
      <c r="F59" s="16">
        <v>1.5</v>
      </c>
      <c r="G59" s="16">
        <v>1.8</v>
      </c>
      <c r="H59" s="16">
        <v>1.8</v>
      </c>
      <c r="I59" s="16">
        <v>1.8</v>
      </c>
      <c r="J59" s="16">
        <v>1.8</v>
      </c>
      <c r="K59" s="91">
        <v>1.95</v>
      </c>
      <c r="L59" s="16">
        <v>1.95</v>
      </c>
      <c r="M59" s="16">
        <v>2</v>
      </c>
      <c r="N59" s="16">
        <v>2.1</v>
      </c>
      <c r="O59" s="65">
        <v>2.1</v>
      </c>
      <c r="P59" s="21"/>
      <c r="Q59" s="7"/>
      <c r="R59" s="7"/>
      <c r="S59" s="7"/>
      <c r="T59" s="10"/>
    </row>
    <row r="60" spans="1:30" x14ac:dyDescent="0.2">
      <c r="A60" s="212" t="s">
        <v>69</v>
      </c>
      <c r="B60" s="213"/>
      <c r="C60" s="16">
        <v>1.5</v>
      </c>
      <c r="D60" s="16">
        <v>1.5</v>
      </c>
      <c r="E60" s="16">
        <v>1.5</v>
      </c>
      <c r="F60" s="16">
        <v>1.5</v>
      </c>
      <c r="G60" s="16">
        <v>1.7</v>
      </c>
      <c r="H60" s="16">
        <v>1.7</v>
      </c>
      <c r="I60" s="16">
        <v>1.7</v>
      </c>
      <c r="J60" s="16">
        <v>1.7</v>
      </c>
      <c r="K60" s="91">
        <v>1.7</v>
      </c>
      <c r="L60" s="16">
        <v>1.9</v>
      </c>
      <c r="M60" s="16">
        <v>2.1</v>
      </c>
      <c r="N60" s="16">
        <v>2.2000000000000002</v>
      </c>
      <c r="O60" s="65">
        <v>2.2000000000000002</v>
      </c>
      <c r="R60" s="7"/>
      <c r="S60" s="7"/>
      <c r="T60" s="10"/>
    </row>
    <row r="61" spans="1:30" x14ac:dyDescent="0.2">
      <c r="A61" s="212" t="s">
        <v>27</v>
      </c>
      <c r="B61" s="213"/>
      <c r="C61" s="16">
        <v>1</v>
      </c>
      <c r="D61" s="16">
        <v>1</v>
      </c>
      <c r="E61" s="16">
        <v>2</v>
      </c>
      <c r="F61" s="16">
        <v>2</v>
      </c>
      <c r="G61" s="16">
        <v>3</v>
      </c>
      <c r="H61" s="16">
        <v>3</v>
      </c>
      <c r="I61" s="16">
        <v>4</v>
      </c>
      <c r="J61" s="16">
        <v>4</v>
      </c>
      <c r="K61" s="91">
        <v>6</v>
      </c>
      <c r="L61" s="16">
        <v>6</v>
      </c>
      <c r="M61" s="16">
        <v>6</v>
      </c>
      <c r="N61" s="16">
        <v>10</v>
      </c>
      <c r="O61" s="65">
        <v>12</v>
      </c>
      <c r="R61" s="7"/>
      <c r="S61" s="7"/>
      <c r="T61" s="10"/>
    </row>
    <row r="62" spans="1:30" x14ac:dyDescent="0.2">
      <c r="A62" s="181" t="s">
        <v>28</v>
      </c>
      <c r="B62" s="182"/>
      <c r="C62" s="11">
        <v>1100</v>
      </c>
      <c r="D62" s="11">
        <v>1100</v>
      </c>
      <c r="E62" s="11">
        <v>1100</v>
      </c>
      <c r="F62" s="11">
        <v>1100</v>
      </c>
      <c r="G62" s="11">
        <v>1100</v>
      </c>
      <c r="H62" s="11">
        <v>1100</v>
      </c>
      <c r="I62" s="11">
        <v>1100</v>
      </c>
      <c r="J62" s="11">
        <v>1100</v>
      </c>
      <c r="K62" s="96">
        <v>2200</v>
      </c>
      <c r="L62" s="11">
        <v>2200</v>
      </c>
      <c r="M62" s="11">
        <v>2200</v>
      </c>
      <c r="N62" s="11">
        <v>3300.0000000000005</v>
      </c>
      <c r="O62" s="12">
        <v>3300.0000000000005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2.75" thickBot="1" x14ac:dyDescent="0.25">
      <c r="A63" s="179" t="s">
        <v>29</v>
      </c>
      <c r="B63" s="180"/>
      <c r="C63" s="18">
        <v>0.5</v>
      </c>
      <c r="D63" s="18">
        <v>0.5</v>
      </c>
      <c r="E63" s="18">
        <v>0.5</v>
      </c>
      <c r="F63" s="18">
        <v>1</v>
      </c>
      <c r="G63" s="18">
        <v>1</v>
      </c>
      <c r="H63" s="18">
        <v>1</v>
      </c>
      <c r="I63" s="18">
        <v>1</v>
      </c>
      <c r="J63" s="18">
        <v>1</v>
      </c>
      <c r="K63" s="97">
        <v>1</v>
      </c>
      <c r="L63" s="18">
        <v>1</v>
      </c>
      <c r="M63" s="18">
        <v>1.5</v>
      </c>
      <c r="N63" s="18">
        <v>2</v>
      </c>
      <c r="O63" s="19">
        <v>2</v>
      </c>
      <c r="R63" s="7"/>
      <c r="S63" s="7"/>
      <c r="T63" s="10"/>
    </row>
    <row r="64" spans="1:30" ht="7.15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10"/>
      <c r="L64" s="7"/>
      <c r="M64" s="7"/>
      <c r="N64" s="7"/>
      <c r="O64" s="7"/>
      <c r="P64" s="7"/>
      <c r="S64" s="7"/>
      <c r="T64" s="10"/>
    </row>
    <row r="65" spans="1:20" x14ac:dyDescent="0.2">
      <c r="A65" s="13" t="s">
        <v>155</v>
      </c>
      <c r="B65" s="7"/>
      <c r="C65" s="7"/>
      <c r="D65" s="7"/>
      <c r="E65" s="7"/>
      <c r="F65" s="7"/>
      <c r="G65" s="7"/>
      <c r="H65" s="7"/>
      <c r="I65" s="7"/>
      <c r="J65" s="7"/>
      <c r="K65" s="10"/>
      <c r="L65" s="7"/>
      <c r="M65" s="7"/>
      <c r="N65" s="7"/>
      <c r="O65" s="7"/>
      <c r="P65" s="7"/>
      <c r="S65" s="7"/>
      <c r="T65" s="10"/>
    </row>
    <row r="66" spans="1:20" x14ac:dyDescent="0.2">
      <c r="A66" s="14" t="s">
        <v>156</v>
      </c>
      <c r="B66" s="7"/>
      <c r="C66" s="7"/>
      <c r="D66" s="7"/>
      <c r="E66" s="7"/>
      <c r="F66" s="7"/>
      <c r="G66" s="7"/>
      <c r="H66" s="7"/>
      <c r="I66" s="7"/>
      <c r="J66" s="7"/>
      <c r="K66" s="10"/>
      <c r="L66" s="7"/>
      <c r="M66" s="7"/>
      <c r="N66" s="7"/>
      <c r="O66" s="7"/>
      <c r="P66" s="7"/>
      <c r="S66" s="7"/>
      <c r="T66" s="10"/>
    </row>
    <row r="67" spans="1:20" x14ac:dyDescent="0.2">
      <c r="A67" s="13" t="s">
        <v>174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S67" s="10"/>
      <c r="T67" s="10"/>
    </row>
    <row r="68" spans="1:20" x14ac:dyDescent="0.2">
      <c r="A68" s="13" t="s">
        <v>173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3" t="s">
        <v>30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3" t="s">
        <v>31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3" t="s">
        <v>169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3" t="s">
        <v>32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3" t="s">
        <v>147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3" t="s">
        <v>33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3" t="s">
        <v>34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3" t="s">
        <v>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3" t="s">
        <v>36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.9000000000000004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75" x14ac:dyDescent="0.2">
      <c r="A79" s="177" t="s">
        <v>62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0"/>
      <c r="R79" s="10"/>
      <c r="S79" s="10"/>
      <c r="T79" s="10"/>
    </row>
    <row r="80" spans="1:20" x14ac:dyDescent="0.2">
      <c r="A80" s="94" t="s">
        <v>44</v>
      </c>
      <c r="I80" s="178" t="s">
        <v>52</v>
      </c>
      <c r="J80" s="178"/>
      <c r="K80" s="178"/>
      <c r="M80" s="10"/>
      <c r="N80" s="10"/>
      <c r="O80" s="10"/>
      <c r="P80" s="10"/>
      <c r="Q80" s="10"/>
      <c r="R80" s="10"/>
      <c r="S80" s="10"/>
      <c r="T80" s="10"/>
    </row>
    <row r="81" spans="1:20" ht="13.15" customHeight="1" x14ac:dyDescent="0.2">
      <c r="A81" s="183" t="s">
        <v>165</v>
      </c>
      <c r="B81" s="183"/>
      <c r="C81" s="183"/>
      <c r="D81" s="183"/>
      <c r="E81" s="183"/>
      <c r="F81" s="183"/>
      <c r="G81" s="183"/>
      <c r="H81" s="39"/>
      <c r="I81" s="40" t="s">
        <v>53</v>
      </c>
      <c r="M81" s="38"/>
      <c r="N81" s="38"/>
      <c r="O81" s="38"/>
      <c r="P81" s="38"/>
      <c r="Q81" s="38"/>
      <c r="R81" s="38"/>
      <c r="S81" s="38"/>
      <c r="T81" s="10"/>
    </row>
    <row r="82" spans="1:20" ht="13.15" customHeight="1" x14ac:dyDescent="0.2">
      <c r="A82" s="99" t="s">
        <v>143</v>
      </c>
      <c r="B82" s="163"/>
      <c r="C82" s="163"/>
      <c r="D82" s="163"/>
      <c r="E82" s="163"/>
      <c r="F82" s="163"/>
      <c r="G82" s="163"/>
      <c r="H82" s="41"/>
      <c r="I82" s="42" t="s">
        <v>54</v>
      </c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T83" s="10"/>
    </row>
    <row r="84" spans="1:20" x14ac:dyDescent="0.2">
      <c r="A84" s="95" t="s">
        <v>45</v>
      </c>
      <c r="B84" s="2"/>
      <c r="C84" s="2"/>
      <c r="D84" s="2"/>
      <c r="E84" s="2"/>
      <c r="F84" s="2"/>
      <c r="G84" s="2"/>
      <c r="H84" s="2"/>
      <c r="I84" s="161" t="s">
        <v>55</v>
      </c>
      <c r="J84" s="161"/>
      <c r="K84" s="161"/>
      <c r="M84" s="10"/>
      <c r="N84" s="10"/>
      <c r="O84" s="10"/>
      <c r="P84" s="10"/>
      <c r="Q84" s="10"/>
      <c r="R84" s="10"/>
      <c r="S84" s="10"/>
      <c r="T84" s="10"/>
    </row>
    <row r="85" spans="1:20" ht="13.15" customHeight="1" x14ac:dyDescent="0.2">
      <c r="A85" s="184" t="s">
        <v>170</v>
      </c>
      <c r="B85" s="184"/>
      <c r="C85" s="184"/>
      <c r="D85" s="184"/>
      <c r="E85" s="184"/>
      <c r="F85" s="184"/>
      <c r="G85" s="184"/>
      <c r="H85" s="2"/>
      <c r="I85" s="40" t="s">
        <v>178</v>
      </c>
      <c r="M85" s="34"/>
      <c r="N85" s="34"/>
      <c r="O85" s="34"/>
      <c r="P85" s="34"/>
      <c r="Q85" s="34"/>
      <c r="R85" s="34"/>
      <c r="S85" s="34"/>
      <c r="T85" s="10"/>
    </row>
    <row r="86" spans="1:20" ht="13.15" customHeight="1" x14ac:dyDescent="0.2">
      <c r="A86" s="184" t="s">
        <v>176</v>
      </c>
      <c r="B86" s="184"/>
      <c r="C86" s="184"/>
      <c r="D86" s="184"/>
      <c r="E86" s="184"/>
      <c r="F86" s="184"/>
      <c r="G86" s="184"/>
      <c r="I86" s="42" t="s">
        <v>56</v>
      </c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">
      <c r="A87" s="98" t="s">
        <v>142</v>
      </c>
      <c r="J87" s="44"/>
      <c r="K87" s="44"/>
      <c r="M87" s="10"/>
      <c r="N87" s="10"/>
      <c r="O87" s="10"/>
      <c r="P87" s="10"/>
      <c r="Q87" s="10"/>
      <c r="R87" s="10"/>
      <c r="S87" s="10"/>
      <c r="T87" s="10"/>
    </row>
    <row r="88" spans="1:20" ht="12.75" x14ac:dyDescent="0.2">
      <c r="A88" s="42"/>
      <c r="I88" s="160" t="s">
        <v>57</v>
      </c>
      <c r="J88" s="160"/>
      <c r="K88" s="160"/>
      <c r="L88" s="40"/>
      <c r="M88" s="38"/>
      <c r="N88" s="38"/>
      <c r="O88" s="38"/>
      <c r="P88" s="34"/>
      <c r="Q88" s="34"/>
      <c r="R88" s="34"/>
      <c r="S88" s="34"/>
      <c r="T88" s="10"/>
    </row>
    <row r="89" spans="1:20" ht="12.75" x14ac:dyDescent="0.2">
      <c r="A89" s="94" t="s">
        <v>46</v>
      </c>
      <c r="B89" s="43"/>
      <c r="C89" s="43"/>
      <c r="D89" s="43"/>
      <c r="E89" s="43"/>
      <c r="F89" s="43"/>
      <c r="G89" s="43"/>
      <c r="H89" s="43"/>
      <c r="I89" s="45" t="s">
        <v>177</v>
      </c>
      <c r="M89" s="34"/>
      <c r="N89" s="34"/>
      <c r="O89" s="34"/>
      <c r="P89" s="34"/>
      <c r="Q89" s="34"/>
      <c r="R89" s="34"/>
      <c r="S89" s="34"/>
      <c r="T89" s="10"/>
    </row>
    <row r="90" spans="1:20" ht="12" customHeight="1" x14ac:dyDescent="0.2">
      <c r="A90" s="183" t="s">
        <v>175</v>
      </c>
      <c r="B90" s="183"/>
      <c r="C90" s="183"/>
      <c r="D90" s="183"/>
      <c r="E90" s="183"/>
      <c r="F90" s="183"/>
      <c r="G90" s="183"/>
      <c r="I90" s="42" t="s">
        <v>58</v>
      </c>
      <c r="M90" s="10"/>
      <c r="N90" s="10"/>
      <c r="O90" s="10"/>
      <c r="P90" s="10"/>
      <c r="Q90" s="10"/>
      <c r="R90" s="10"/>
      <c r="S90" s="10"/>
      <c r="T90" s="10"/>
    </row>
    <row r="91" spans="1:20" ht="22.5" customHeight="1" x14ac:dyDescent="0.2">
      <c r="A91" s="42" t="s">
        <v>47</v>
      </c>
      <c r="J91" s="44"/>
      <c r="K91" s="44"/>
      <c r="M91" s="10"/>
      <c r="N91" s="10"/>
      <c r="O91" s="10"/>
      <c r="P91" s="10"/>
      <c r="Q91" s="10"/>
      <c r="R91" s="10"/>
      <c r="S91" s="10"/>
      <c r="T91" s="10"/>
    </row>
    <row r="92" spans="1:20" ht="12.75" x14ac:dyDescent="0.2">
      <c r="A92" s="94" t="s">
        <v>48</v>
      </c>
      <c r="B92" s="46"/>
      <c r="C92" s="46"/>
      <c r="D92" s="46"/>
      <c r="E92" s="46"/>
      <c r="F92" s="46"/>
      <c r="G92" s="46"/>
      <c r="H92" s="46"/>
      <c r="I92" s="160" t="s">
        <v>59</v>
      </c>
      <c r="J92" s="160"/>
      <c r="K92" s="160"/>
      <c r="M92" s="35"/>
      <c r="N92" s="35"/>
      <c r="O92" s="35"/>
      <c r="P92" s="35"/>
      <c r="Q92" s="35"/>
      <c r="R92" s="35"/>
      <c r="S92" s="35"/>
      <c r="T92" s="10"/>
    </row>
    <row r="93" spans="1:20" ht="12.75" x14ac:dyDescent="0.2">
      <c r="A93" s="46" t="s">
        <v>163</v>
      </c>
      <c r="I93" s="45" t="s">
        <v>60</v>
      </c>
      <c r="M93" s="35"/>
      <c r="N93" s="35"/>
      <c r="O93" s="35"/>
      <c r="P93" s="35"/>
      <c r="Q93" s="35"/>
      <c r="R93" s="35"/>
      <c r="S93" s="35"/>
      <c r="T93" s="10"/>
    </row>
    <row r="94" spans="1:20" x14ac:dyDescent="0.2">
      <c r="A94" s="42" t="s">
        <v>49</v>
      </c>
      <c r="I94" s="47" t="s">
        <v>61</v>
      </c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42"/>
      <c r="M95" s="10"/>
      <c r="N95" s="10"/>
      <c r="O95" s="10"/>
      <c r="P95" s="10"/>
      <c r="Q95" s="10"/>
      <c r="R95" s="10"/>
      <c r="S95" s="10"/>
      <c r="T95" s="10"/>
    </row>
    <row r="96" spans="1:20" ht="12.75" x14ac:dyDescent="0.2">
      <c r="A96" s="94" t="s">
        <v>50</v>
      </c>
      <c r="B96" s="46"/>
      <c r="C96" s="46"/>
      <c r="D96" s="46"/>
      <c r="E96" s="46"/>
      <c r="F96" s="46"/>
      <c r="G96" s="46"/>
      <c r="H96" s="46"/>
      <c r="I96" s="185" t="s">
        <v>150</v>
      </c>
      <c r="J96" s="185"/>
      <c r="K96" s="185"/>
      <c r="M96" s="35"/>
      <c r="N96" s="35"/>
      <c r="O96" s="35"/>
      <c r="P96" s="35"/>
      <c r="Q96" s="35"/>
      <c r="R96" s="35"/>
      <c r="S96" s="35"/>
      <c r="T96" s="10"/>
    </row>
    <row r="97" spans="1:20" ht="12.75" customHeight="1" x14ac:dyDescent="0.2">
      <c r="A97" s="175" t="s">
        <v>179</v>
      </c>
      <c r="B97" s="174"/>
      <c r="C97" s="174"/>
      <c r="D97" s="174"/>
      <c r="E97" s="174"/>
      <c r="F97" s="174"/>
      <c r="G97" s="174"/>
      <c r="I97" s="45" t="s">
        <v>151</v>
      </c>
      <c r="K97" s="46" t="s">
        <v>153</v>
      </c>
      <c r="M97" s="35"/>
      <c r="N97" s="35"/>
      <c r="O97" s="35"/>
      <c r="P97" s="35"/>
      <c r="Q97" s="35"/>
      <c r="R97" s="35"/>
      <c r="S97" s="35"/>
      <c r="T97" s="10"/>
    </row>
    <row r="98" spans="1:20" x14ac:dyDescent="0.2">
      <c r="A98" s="42" t="s">
        <v>51</v>
      </c>
      <c r="B98" s="174"/>
      <c r="C98" s="174"/>
      <c r="D98" s="174"/>
      <c r="E98" s="174"/>
      <c r="F98" s="174"/>
      <c r="G98" s="174"/>
      <c r="I98" s="47" t="s">
        <v>152</v>
      </c>
      <c r="M98" s="10"/>
      <c r="N98" s="10"/>
      <c r="O98" s="10"/>
      <c r="P98" s="10"/>
      <c r="Q98" s="10"/>
      <c r="R98" s="10"/>
      <c r="S98" s="10"/>
      <c r="T98" s="10"/>
    </row>
    <row r="99" spans="1:20" ht="12" customHeight="1" x14ac:dyDescent="0.2">
      <c r="B99" s="38"/>
      <c r="C99" s="38"/>
      <c r="D99" s="38"/>
      <c r="E99" s="38"/>
      <c r="F99" s="38"/>
      <c r="G99" s="38"/>
      <c r="H99" s="38"/>
      <c r="M99" s="10"/>
      <c r="N99" s="10"/>
      <c r="O99" s="10"/>
      <c r="P99" s="10"/>
      <c r="Q99" s="10"/>
      <c r="R99" s="10"/>
      <c r="S99" s="10"/>
      <c r="T99" s="10"/>
    </row>
    <row r="100" spans="1:20" ht="12.75" x14ac:dyDescent="0.2">
      <c r="A100" s="33"/>
      <c r="B100" s="10"/>
      <c r="C100" s="10"/>
      <c r="D100" s="10"/>
      <c r="E100" s="10"/>
      <c r="F100" s="10"/>
      <c r="G100" s="10"/>
      <c r="H100" s="10"/>
      <c r="M100" s="10"/>
      <c r="N100" s="10"/>
      <c r="O100" s="10"/>
      <c r="P100" s="10"/>
      <c r="Q100" s="10"/>
      <c r="R100" s="10"/>
      <c r="S100" s="10"/>
      <c r="T100" s="10"/>
    </row>
    <row r="101" spans="1:20" ht="12.75" x14ac:dyDescent="0.2">
      <c r="A101" s="34"/>
      <c r="B101" s="10"/>
      <c r="C101" s="10"/>
      <c r="D101" s="10"/>
      <c r="E101" s="10"/>
      <c r="F101" s="10"/>
      <c r="G101" s="10"/>
      <c r="H101" s="10"/>
      <c r="M101" s="10"/>
      <c r="N101" s="10"/>
      <c r="O101" s="10"/>
      <c r="P101" s="10"/>
      <c r="Q101" s="10"/>
      <c r="R101" s="10"/>
      <c r="S101" s="10"/>
      <c r="T101" s="10"/>
    </row>
    <row r="102" spans="1:20" ht="12.75" x14ac:dyDescent="0.2">
      <c r="A102" s="38"/>
      <c r="B102" s="38"/>
      <c r="C102" s="38"/>
      <c r="D102" s="38"/>
      <c r="E102" s="38"/>
      <c r="F102" s="38"/>
      <c r="G102" s="38"/>
      <c r="H102" s="38"/>
      <c r="M102" s="10"/>
      <c r="N102" s="10"/>
      <c r="O102" s="10"/>
      <c r="P102" s="10"/>
      <c r="Q102" s="10"/>
      <c r="R102" s="10"/>
      <c r="S102" s="10"/>
      <c r="T102" s="10"/>
    </row>
    <row r="103" spans="1:20" ht="19.899999999999999" customHeight="1" x14ac:dyDescent="0.2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2.75" x14ac:dyDescent="0.2">
      <c r="A104" s="3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2.75" x14ac:dyDescent="0.2">
      <c r="A105" s="186"/>
      <c r="B105" s="186"/>
      <c r="C105" s="186"/>
      <c r="D105" s="186"/>
      <c r="E105" s="186"/>
      <c r="F105" s="186"/>
      <c r="G105" s="186"/>
      <c r="H105" s="186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9.899999999999999" customHeight="1" x14ac:dyDescent="0.2">
      <c r="A106" s="3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2.75" x14ac:dyDescent="0.2">
      <c r="A107" s="186"/>
      <c r="B107" s="186"/>
      <c r="C107" s="186"/>
      <c r="D107" s="186"/>
      <c r="E107" s="186"/>
      <c r="F107" s="186"/>
      <c r="G107" s="186"/>
      <c r="H107" s="186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2.75" x14ac:dyDescent="0.2">
      <c r="A108" s="3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9.899999999999999" customHeight="1" x14ac:dyDescent="0.2">
      <c r="A109" s="35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2.75" x14ac:dyDescent="0.2">
      <c r="A110" s="176"/>
      <c r="B110" s="176"/>
      <c r="C110" s="176"/>
      <c r="D110" s="176"/>
      <c r="E110" s="176"/>
      <c r="F110" s="176"/>
      <c r="G110" s="176"/>
      <c r="H110" s="176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2.75" x14ac:dyDescent="0.2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9.899999999999999" customHeight="1" x14ac:dyDescent="0.2">
      <c r="A112" s="3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2.75" x14ac:dyDescent="0.2">
      <c r="A113" s="176"/>
      <c r="B113" s="176"/>
      <c r="C113" s="176"/>
      <c r="D113" s="176"/>
      <c r="E113" s="176"/>
      <c r="F113" s="176"/>
      <c r="G113" s="176"/>
      <c r="H113" s="176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2.75" x14ac:dyDescent="0.2">
      <c r="A114" s="3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</sheetData>
  <sortState xmlns:xlrd2="http://schemas.microsoft.com/office/spreadsheetml/2017/richdata2" ref="A8:T26">
    <sortCondition ref="A8:A26"/>
  </sortState>
  <mergeCells count="49">
    <mergeCell ref="L6:L7"/>
    <mergeCell ref="C6:C7"/>
    <mergeCell ref="D6:D7"/>
    <mergeCell ref="E6:E7"/>
    <mergeCell ref="F6:F7"/>
    <mergeCell ref="I6:I7"/>
    <mergeCell ref="G6:G7"/>
    <mergeCell ref="U5:AB5"/>
    <mergeCell ref="A2:C2"/>
    <mergeCell ref="B5:T5"/>
    <mergeCell ref="E2:M2"/>
    <mergeCell ref="N2:P2"/>
    <mergeCell ref="Q2:S2"/>
    <mergeCell ref="A55:B55"/>
    <mergeCell ref="A56:B56"/>
    <mergeCell ref="A57:B57"/>
    <mergeCell ref="A86:G86"/>
    <mergeCell ref="A61:B61"/>
    <mergeCell ref="A62:B62"/>
    <mergeCell ref="A58:B58"/>
    <mergeCell ref="A59:B59"/>
    <mergeCell ref="A60:B60"/>
    <mergeCell ref="A85:G85"/>
    <mergeCell ref="T6:T7"/>
    <mergeCell ref="A40:C40"/>
    <mergeCell ref="A45:B45"/>
    <mergeCell ref="A53:O53"/>
    <mergeCell ref="A54:B54"/>
    <mergeCell ref="N6:N7"/>
    <mergeCell ref="O6:O7"/>
    <mergeCell ref="P6:P7"/>
    <mergeCell ref="Q6:Q7"/>
    <mergeCell ref="R6:R7"/>
    <mergeCell ref="S6:S7"/>
    <mergeCell ref="H6:H7"/>
    <mergeCell ref="M6:M7"/>
    <mergeCell ref="B6:B7"/>
    <mergeCell ref="J6:J7"/>
    <mergeCell ref="K6:K7"/>
    <mergeCell ref="A107:H107"/>
    <mergeCell ref="A63:B63"/>
    <mergeCell ref="A110:H110"/>
    <mergeCell ref="A113:H113"/>
    <mergeCell ref="A79:P79"/>
    <mergeCell ref="I80:K80"/>
    <mergeCell ref="A81:G81"/>
    <mergeCell ref="I96:K96"/>
    <mergeCell ref="A90:G90"/>
    <mergeCell ref="A105:H105"/>
  </mergeCells>
  <hyperlinks>
    <hyperlink ref="N2" r:id="rId1" display="www.nevatk.ru" xr:uid="{00000000-0004-0000-0700-000000000000}"/>
    <hyperlink ref="U5:AB5" r:id="rId2" display="онлайн калькулятор" xr:uid="{00000000-0004-0000-0700-000002000000}"/>
    <hyperlink ref="Q2:S2" r:id="rId3" display="nevatk.ru" xr:uid="{4C728627-CD5D-4548-A45B-E86E8027AF38}"/>
    <hyperlink ref="A82" r:id="rId4" xr:uid="{F26BD6E1-9085-4262-8280-88D21731B17C}"/>
    <hyperlink ref="A87" r:id="rId5" xr:uid="{255D99F0-3B4F-4708-B551-AAB4B0536313}"/>
    <hyperlink ref="A91" r:id="rId6" xr:uid="{00C4846F-063B-4779-924E-3FC8ED7FA8CD}"/>
    <hyperlink ref="A94" r:id="rId7" xr:uid="{1D513E2E-34F4-4CD8-9097-753FFC3852E5}"/>
    <hyperlink ref="A98" r:id="rId8" xr:uid="{94CE5959-EB11-4387-AA6A-396A79249E2F}"/>
    <hyperlink ref="I82" r:id="rId9" xr:uid="{DC08E0EC-EB15-4A76-A489-2968F9177EE0}"/>
    <hyperlink ref="I86" r:id="rId10" xr:uid="{421CFFAA-D04D-4B2B-8956-36DC85DC29FC}"/>
    <hyperlink ref="I90" r:id="rId11" xr:uid="{49593CE8-21E3-4707-9969-75B84982081C}"/>
    <hyperlink ref="I94" r:id="rId12" xr:uid="{780C74F8-BDF3-43A5-B1C9-751C1F89442C}"/>
    <hyperlink ref="I98" r:id="rId13" xr:uid="{B83A7DFA-8242-439D-8D59-BE5CB4A7AC26}"/>
  </hyperlinks>
  <pageMargins left="0.2" right="0" top="0" bottom="0" header="0.31496062992125984" footer="0.31496062992125984"/>
  <pageSetup paperSize="9" scale="78" fitToHeight="0" orientation="landscape" r:id="rId14"/>
  <drawing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AE144"/>
  <sheetViews>
    <sheetView showGridLines="0" zoomScale="85" zoomScaleNormal="85" zoomScaleSheetLayoutView="100" workbookViewId="0">
      <pane ySplit="7" topLeftCell="A8" activePane="bottomLeft" state="frozen"/>
      <selection activeCell="S82" sqref="S82"/>
      <selection pane="bottomLeft" activeCell="B29" activeCellId="1" sqref="B8:T27 B29:T37"/>
    </sheetView>
  </sheetViews>
  <sheetFormatPr defaultColWidth="8.7109375" defaultRowHeight="12" x14ac:dyDescent="0.2"/>
  <cols>
    <col min="1" max="1" width="20.7109375" style="1" customWidth="1"/>
    <col min="2" max="2" width="8" style="1" customWidth="1"/>
    <col min="3" max="20" width="8.7109375" style="1" customWidth="1"/>
    <col min="21" max="21" width="5.7109375" style="1" customWidth="1"/>
    <col min="22" max="22" width="8.28515625" style="1" customWidth="1"/>
    <col min="23" max="30" width="9.42578125" style="1" customWidth="1"/>
    <col min="31" max="16384" width="8.7109375" style="1"/>
  </cols>
  <sheetData>
    <row r="2" spans="1:29" ht="34.5" customHeight="1" x14ac:dyDescent="0.2">
      <c r="A2" s="187" t="s">
        <v>0</v>
      </c>
      <c r="B2" s="187"/>
      <c r="C2" s="187"/>
      <c r="E2" s="229" t="s">
        <v>145</v>
      </c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4" t="s">
        <v>118</v>
      </c>
      <c r="Q2" s="224"/>
      <c r="R2" s="223" t="s">
        <v>37</v>
      </c>
      <c r="S2" s="223"/>
      <c r="T2" s="223"/>
    </row>
    <row r="3" spans="1:29" ht="8.25" customHeight="1" x14ac:dyDescent="0.2">
      <c r="A3" s="30"/>
      <c r="B3" s="30"/>
      <c r="C3" s="30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6"/>
      <c r="Q3" s="106"/>
      <c r="R3" s="31"/>
      <c r="S3" s="31"/>
      <c r="T3" s="31"/>
    </row>
    <row r="4" spans="1:29" ht="10.5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53"/>
      <c r="X4" s="54"/>
      <c r="Y4" s="54"/>
      <c r="Z4" s="54"/>
      <c r="AA4" s="54"/>
      <c r="AB4" s="54"/>
      <c r="AC4" s="54"/>
    </row>
    <row r="5" spans="1:29" ht="13.9" customHeight="1" thickBot="1" x14ac:dyDescent="0.25">
      <c r="A5" s="2"/>
      <c r="B5" s="188" t="s">
        <v>125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90"/>
      <c r="U5" s="202" t="s">
        <v>119</v>
      </c>
      <c r="V5" s="203"/>
      <c r="W5" s="203"/>
      <c r="X5" s="203"/>
      <c r="Y5" s="203"/>
      <c r="Z5" s="203"/>
      <c r="AA5" s="203"/>
      <c r="AB5" s="203"/>
    </row>
    <row r="6" spans="1:29" ht="12" customHeight="1" x14ac:dyDescent="0.2">
      <c r="A6" s="9"/>
      <c r="B6" s="209" t="s">
        <v>1</v>
      </c>
      <c r="C6" s="191" t="s">
        <v>81</v>
      </c>
      <c r="D6" s="191" t="s">
        <v>82</v>
      </c>
      <c r="E6" s="191" t="s">
        <v>83</v>
      </c>
      <c r="F6" s="191" t="s">
        <v>84</v>
      </c>
      <c r="G6" s="191" t="s">
        <v>85</v>
      </c>
      <c r="H6" s="191" t="s">
        <v>86</v>
      </c>
      <c r="I6" s="191" t="s">
        <v>87</v>
      </c>
      <c r="J6" s="191" t="s">
        <v>88</v>
      </c>
      <c r="K6" s="204" t="s">
        <v>20</v>
      </c>
      <c r="L6" s="236" t="s">
        <v>89</v>
      </c>
      <c r="M6" s="191" t="s">
        <v>90</v>
      </c>
      <c r="N6" s="191" t="s">
        <v>91</v>
      </c>
      <c r="O6" s="191" t="s">
        <v>92</v>
      </c>
      <c r="P6" s="191" t="s">
        <v>93</v>
      </c>
      <c r="Q6" s="191" t="s">
        <v>94</v>
      </c>
      <c r="R6" s="191" t="s">
        <v>95</v>
      </c>
      <c r="S6" s="191" t="s">
        <v>96</v>
      </c>
      <c r="T6" s="204" t="s">
        <v>97</v>
      </c>
    </row>
    <row r="7" spans="1:29" ht="9.6" customHeight="1" thickBot="1" x14ac:dyDescent="0.25">
      <c r="A7" s="9"/>
      <c r="B7" s="210"/>
      <c r="C7" s="192"/>
      <c r="D7" s="192"/>
      <c r="E7" s="192"/>
      <c r="F7" s="192"/>
      <c r="G7" s="192"/>
      <c r="H7" s="192"/>
      <c r="I7" s="192"/>
      <c r="J7" s="192"/>
      <c r="K7" s="205"/>
      <c r="L7" s="237"/>
      <c r="M7" s="192"/>
      <c r="N7" s="192"/>
      <c r="O7" s="192"/>
      <c r="P7" s="192"/>
      <c r="Q7" s="192"/>
      <c r="R7" s="192"/>
      <c r="S7" s="192"/>
      <c r="T7" s="205"/>
    </row>
    <row r="8" spans="1:29" ht="12.75" x14ac:dyDescent="0.2">
      <c r="A8" s="111" t="s">
        <v>126</v>
      </c>
      <c r="B8" s="146">
        <v>2500</v>
      </c>
      <c r="C8" s="113">
        <v>51.0625</v>
      </c>
      <c r="D8" s="113">
        <v>50.46153846153846</v>
      </c>
      <c r="E8" s="113">
        <v>48.764705882352942</v>
      </c>
      <c r="F8" s="113">
        <v>48.231884057971016</v>
      </c>
      <c r="G8" s="113">
        <v>47.714285714285715</v>
      </c>
      <c r="H8" s="113">
        <v>47.211267605633807</v>
      </c>
      <c r="I8" s="113">
        <v>46.722222222222221</v>
      </c>
      <c r="J8" s="113">
        <v>46.246575342465754</v>
      </c>
      <c r="K8" s="113">
        <v>45.333333333333336</v>
      </c>
      <c r="L8" s="136">
        <f t="shared" ref="L8:L9" si="0">C8*280</f>
        <v>14297.5</v>
      </c>
      <c r="M8" s="137">
        <f t="shared" ref="M8:M27" si="1">D8*280</f>
        <v>14129.23076923077</v>
      </c>
      <c r="N8" s="137">
        <f t="shared" ref="N8:N27" si="2">E8*280</f>
        <v>13654.117647058823</v>
      </c>
      <c r="O8" s="137">
        <f t="shared" ref="O8:O27" si="3">F8*280</f>
        <v>13504.927536231884</v>
      </c>
      <c r="P8" s="137">
        <f t="shared" ref="P8:P27" si="4">G8*280</f>
        <v>13360</v>
      </c>
      <c r="Q8" s="137">
        <f t="shared" ref="Q8:Q27" si="5">H8*280</f>
        <v>13219.154929577466</v>
      </c>
      <c r="R8" s="137">
        <f t="shared" ref="R8:R27" si="6">I8*280</f>
        <v>13082.222222222223</v>
      </c>
      <c r="S8" s="137">
        <f t="shared" ref="S8:S27" si="7">J8*280</f>
        <v>12949.04109589041</v>
      </c>
      <c r="T8" s="138">
        <f t="shared" ref="T8:T27" si="8">K8*280</f>
        <v>12693.333333333334</v>
      </c>
      <c r="U8" s="125"/>
      <c r="V8" s="50"/>
    </row>
    <row r="9" spans="1:29" ht="12.75" x14ac:dyDescent="0.2">
      <c r="A9" s="80" t="s">
        <v>131</v>
      </c>
      <c r="B9" s="147">
        <v>2500</v>
      </c>
      <c r="C9" s="72">
        <v>41.5</v>
      </c>
      <c r="D9" s="72">
        <v>41</v>
      </c>
      <c r="E9" s="72">
        <v>40.5</v>
      </c>
      <c r="F9" s="72">
        <v>40.1</v>
      </c>
      <c r="G9" s="72">
        <v>40</v>
      </c>
      <c r="H9" s="72">
        <v>39.799999999999997</v>
      </c>
      <c r="I9" s="72">
        <v>39.5</v>
      </c>
      <c r="J9" s="72">
        <v>39.1</v>
      </c>
      <c r="K9" s="72">
        <v>38.5</v>
      </c>
      <c r="L9" s="129">
        <f t="shared" si="0"/>
        <v>11620</v>
      </c>
      <c r="M9" s="130">
        <f t="shared" si="1"/>
        <v>11480</v>
      </c>
      <c r="N9" s="130">
        <f t="shared" si="2"/>
        <v>11340</v>
      </c>
      <c r="O9" s="130">
        <f t="shared" si="3"/>
        <v>11228</v>
      </c>
      <c r="P9" s="130">
        <f t="shared" si="4"/>
        <v>11200</v>
      </c>
      <c r="Q9" s="130">
        <f t="shared" si="5"/>
        <v>11144</v>
      </c>
      <c r="R9" s="130">
        <f t="shared" si="6"/>
        <v>11060</v>
      </c>
      <c r="S9" s="130">
        <f t="shared" si="7"/>
        <v>10948</v>
      </c>
      <c r="T9" s="131">
        <f t="shared" si="8"/>
        <v>10780</v>
      </c>
      <c r="U9" s="125"/>
      <c r="V9" s="50"/>
    </row>
    <row r="10" spans="1:29" ht="12.75" x14ac:dyDescent="0.2">
      <c r="A10" s="81" t="s">
        <v>2</v>
      </c>
      <c r="B10" s="148">
        <v>850</v>
      </c>
      <c r="C10" s="5">
        <v>15</v>
      </c>
      <c r="D10" s="5">
        <v>14.5</v>
      </c>
      <c r="E10" s="5">
        <v>13.1</v>
      </c>
      <c r="F10" s="5">
        <v>12.7</v>
      </c>
      <c r="G10" s="5">
        <v>12.3</v>
      </c>
      <c r="H10" s="5">
        <v>12.1</v>
      </c>
      <c r="I10" s="5">
        <v>12</v>
      </c>
      <c r="J10" s="5">
        <v>12</v>
      </c>
      <c r="K10" s="5">
        <v>12</v>
      </c>
      <c r="L10" s="139">
        <f>C10*280</f>
        <v>4200</v>
      </c>
      <c r="M10" s="140">
        <f t="shared" si="1"/>
        <v>4060</v>
      </c>
      <c r="N10" s="140">
        <f t="shared" si="2"/>
        <v>3668</v>
      </c>
      <c r="O10" s="140">
        <f t="shared" si="3"/>
        <v>3556</v>
      </c>
      <c r="P10" s="140">
        <f t="shared" si="4"/>
        <v>3444</v>
      </c>
      <c r="Q10" s="140">
        <f t="shared" si="5"/>
        <v>3388</v>
      </c>
      <c r="R10" s="140">
        <f t="shared" si="6"/>
        <v>3360</v>
      </c>
      <c r="S10" s="140">
        <f t="shared" si="7"/>
        <v>3360</v>
      </c>
      <c r="T10" s="141">
        <f t="shared" si="8"/>
        <v>3360</v>
      </c>
      <c r="U10" s="125"/>
      <c r="V10" s="50"/>
    </row>
    <row r="11" spans="1:29" ht="12.75" x14ac:dyDescent="0.2">
      <c r="A11" s="80" t="s">
        <v>3</v>
      </c>
      <c r="B11" s="147">
        <v>700</v>
      </c>
      <c r="C11" s="72">
        <v>16.049532619207639</v>
      </c>
      <c r="D11" s="72">
        <v>16.014461983821811</v>
      </c>
      <c r="E11" s="72">
        <v>15.677478922070998</v>
      </c>
      <c r="F11" s="72">
        <v>15.623602293797104</v>
      </c>
      <c r="G11" s="72">
        <v>15.405300295272257</v>
      </c>
      <c r="H11" s="72">
        <v>15.177915000000004</v>
      </c>
      <c r="I11" s="72">
        <v>14.886855000000002</v>
      </c>
      <c r="J11" s="72">
        <v>14.632177500000003</v>
      </c>
      <c r="K11" s="72">
        <v>14.256225000000002</v>
      </c>
      <c r="L11" s="129">
        <f t="shared" ref="L11:L27" si="9">C11*280</f>
        <v>4493.8691333781389</v>
      </c>
      <c r="M11" s="130">
        <f t="shared" si="1"/>
        <v>4484.049355470107</v>
      </c>
      <c r="N11" s="130">
        <f t="shared" si="2"/>
        <v>4389.6940981798798</v>
      </c>
      <c r="O11" s="130">
        <f t="shared" si="3"/>
        <v>4374.6086422631888</v>
      </c>
      <c r="P11" s="130">
        <f t="shared" si="4"/>
        <v>4313.484082676232</v>
      </c>
      <c r="Q11" s="130">
        <f t="shared" si="5"/>
        <v>4249.8162000000011</v>
      </c>
      <c r="R11" s="130">
        <f t="shared" si="6"/>
        <v>4168.3194000000003</v>
      </c>
      <c r="S11" s="130">
        <f t="shared" si="7"/>
        <v>4097.0097000000005</v>
      </c>
      <c r="T11" s="131">
        <f t="shared" si="8"/>
        <v>3991.7430000000008</v>
      </c>
      <c r="U11" s="125"/>
      <c r="V11" s="50"/>
    </row>
    <row r="12" spans="1:29" ht="12.75" x14ac:dyDescent="0.2">
      <c r="A12" s="81" t="s">
        <v>141</v>
      </c>
      <c r="B12" s="148">
        <v>2500</v>
      </c>
      <c r="C12" s="5">
        <v>38.799999999999997</v>
      </c>
      <c r="D12" s="5">
        <v>38.5</v>
      </c>
      <c r="E12" s="5">
        <v>38</v>
      </c>
      <c r="F12" s="5">
        <v>37.9</v>
      </c>
      <c r="G12" s="5">
        <v>37.6</v>
      </c>
      <c r="H12" s="5">
        <v>37.5</v>
      </c>
      <c r="I12" s="5">
        <v>37.35</v>
      </c>
      <c r="J12" s="5">
        <v>37.1</v>
      </c>
      <c r="K12" s="5">
        <v>37</v>
      </c>
      <c r="L12" s="139">
        <f t="shared" si="9"/>
        <v>10864</v>
      </c>
      <c r="M12" s="140">
        <f t="shared" si="1"/>
        <v>10780</v>
      </c>
      <c r="N12" s="140">
        <f t="shared" si="2"/>
        <v>10640</v>
      </c>
      <c r="O12" s="140">
        <f t="shared" si="3"/>
        <v>10612</v>
      </c>
      <c r="P12" s="140">
        <f t="shared" si="4"/>
        <v>10528</v>
      </c>
      <c r="Q12" s="140">
        <f t="shared" si="5"/>
        <v>10500</v>
      </c>
      <c r="R12" s="140">
        <f t="shared" si="6"/>
        <v>10458</v>
      </c>
      <c r="S12" s="140">
        <f t="shared" si="7"/>
        <v>10388</v>
      </c>
      <c r="T12" s="141">
        <f t="shared" si="8"/>
        <v>10360</v>
      </c>
      <c r="U12" s="125"/>
      <c r="V12" s="50"/>
    </row>
    <row r="13" spans="1:29" ht="12.75" x14ac:dyDescent="0.2">
      <c r="A13" s="80" t="s">
        <v>127</v>
      </c>
      <c r="B13" s="147">
        <v>2500</v>
      </c>
      <c r="C13" s="72">
        <v>55.5</v>
      </c>
      <c r="D13" s="72">
        <v>55.02</v>
      </c>
      <c r="E13" s="72">
        <v>54.38</v>
      </c>
      <c r="F13" s="72">
        <v>52.6</v>
      </c>
      <c r="G13" s="72">
        <v>52.04</v>
      </c>
      <c r="H13" s="72">
        <v>51.5</v>
      </c>
      <c r="I13" s="72">
        <v>50.97</v>
      </c>
      <c r="J13" s="72">
        <v>50.46</v>
      </c>
      <c r="K13" s="72">
        <v>49.96</v>
      </c>
      <c r="L13" s="129">
        <f t="shared" si="9"/>
        <v>15540</v>
      </c>
      <c r="M13" s="130">
        <f t="shared" si="1"/>
        <v>15405.6</v>
      </c>
      <c r="N13" s="130">
        <f t="shared" si="2"/>
        <v>15226.400000000001</v>
      </c>
      <c r="O13" s="130">
        <f t="shared" si="3"/>
        <v>14728</v>
      </c>
      <c r="P13" s="130">
        <f t="shared" si="4"/>
        <v>14571.199999999999</v>
      </c>
      <c r="Q13" s="130">
        <f t="shared" si="5"/>
        <v>14420</v>
      </c>
      <c r="R13" s="130">
        <f t="shared" si="6"/>
        <v>14271.6</v>
      </c>
      <c r="S13" s="130">
        <f t="shared" si="7"/>
        <v>14128.800000000001</v>
      </c>
      <c r="T13" s="131">
        <f t="shared" si="8"/>
        <v>13988.800000000001</v>
      </c>
      <c r="U13" s="125"/>
      <c r="V13" s="50"/>
    </row>
    <row r="14" spans="1:29" ht="12.75" x14ac:dyDescent="0.2">
      <c r="A14" s="81" t="s">
        <v>4</v>
      </c>
      <c r="B14" s="148">
        <v>850</v>
      </c>
      <c r="C14" s="5">
        <v>23</v>
      </c>
      <c r="D14" s="5">
        <v>22.8</v>
      </c>
      <c r="E14" s="5">
        <v>22</v>
      </c>
      <c r="F14" s="5">
        <v>21.5</v>
      </c>
      <c r="G14" s="5">
        <v>21</v>
      </c>
      <c r="H14" s="5">
        <v>21.5</v>
      </c>
      <c r="I14" s="5">
        <v>21</v>
      </c>
      <c r="J14" s="5">
        <v>20</v>
      </c>
      <c r="K14" s="5">
        <v>20</v>
      </c>
      <c r="L14" s="139">
        <f t="shared" si="9"/>
        <v>6440</v>
      </c>
      <c r="M14" s="140">
        <f t="shared" si="1"/>
        <v>6384</v>
      </c>
      <c r="N14" s="140">
        <f t="shared" si="2"/>
        <v>6160</v>
      </c>
      <c r="O14" s="140">
        <f t="shared" si="3"/>
        <v>6020</v>
      </c>
      <c r="P14" s="140">
        <f t="shared" si="4"/>
        <v>5880</v>
      </c>
      <c r="Q14" s="140">
        <f t="shared" si="5"/>
        <v>6020</v>
      </c>
      <c r="R14" s="140">
        <f t="shared" si="6"/>
        <v>5880</v>
      </c>
      <c r="S14" s="140">
        <f t="shared" si="7"/>
        <v>5600</v>
      </c>
      <c r="T14" s="141">
        <f t="shared" si="8"/>
        <v>5600</v>
      </c>
      <c r="U14" s="125"/>
      <c r="V14" s="50"/>
    </row>
    <row r="15" spans="1:29" ht="12.75" x14ac:dyDescent="0.2">
      <c r="A15" s="80" t="s">
        <v>154</v>
      </c>
      <c r="B15" s="147">
        <v>3000</v>
      </c>
      <c r="C15" s="72">
        <v>59.265625</v>
      </c>
      <c r="D15" s="72">
        <v>58.634615384615387</v>
      </c>
      <c r="E15" s="72">
        <v>56.852941176470594</v>
      </c>
      <c r="F15" s="72">
        <v>56.29347826086957</v>
      </c>
      <c r="G15" s="72">
        <v>55.75</v>
      </c>
      <c r="H15" s="72">
        <v>55.221830985915503</v>
      </c>
      <c r="I15" s="72">
        <v>54.708333333333336</v>
      </c>
      <c r="J15" s="72">
        <v>54.208904109589042</v>
      </c>
      <c r="K15" s="72">
        <v>53.250000000000007</v>
      </c>
      <c r="L15" s="129">
        <f t="shared" si="9"/>
        <v>16594.375</v>
      </c>
      <c r="M15" s="130">
        <f t="shared" si="1"/>
        <v>16417.692307692309</v>
      </c>
      <c r="N15" s="130">
        <f t="shared" si="2"/>
        <v>15918.823529411766</v>
      </c>
      <c r="O15" s="130">
        <f t="shared" si="3"/>
        <v>15762.17391304348</v>
      </c>
      <c r="P15" s="130">
        <f t="shared" si="4"/>
        <v>15610</v>
      </c>
      <c r="Q15" s="130">
        <f t="shared" si="5"/>
        <v>15462.11267605634</v>
      </c>
      <c r="R15" s="130">
        <f t="shared" si="6"/>
        <v>15318.333333333334</v>
      </c>
      <c r="S15" s="130">
        <f t="shared" si="7"/>
        <v>15178.493150684932</v>
      </c>
      <c r="T15" s="131">
        <f t="shared" si="8"/>
        <v>14910.000000000002</v>
      </c>
      <c r="U15" s="125"/>
      <c r="V15" s="50"/>
    </row>
    <row r="16" spans="1:29" ht="12.75" x14ac:dyDescent="0.2">
      <c r="A16" s="81" t="s">
        <v>5</v>
      </c>
      <c r="B16" s="148">
        <v>600</v>
      </c>
      <c r="C16" s="5">
        <v>11</v>
      </c>
      <c r="D16" s="5">
        <v>11</v>
      </c>
      <c r="E16" s="5">
        <v>11</v>
      </c>
      <c r="F16" s="5">
        <v>11</v>
      </c>
      <c r="G16" s="5">
        <v>11</v>
      </c>
      <c r="H16" s="5">
        <v>11</v>
      </c>
      <c r="I16" s="5">
        <v>11</v>
      </c>
      <c r="J16" s="5">
        <v>11</v>
      </c>
      <c r="K16" s="5">
        <v>11</v>
      </c>
      <c r="L16" s="139">
        <f t="shared" si="9"/>
        <v>3080</v>
      </c>
      <c r="M16" s="140">
        <f t="shared" si="1"/>
        <v>3080</v>
      </c>
      <c r="N16" s="140">
        <f t="shared" si="2"/>
        <v>3080</v>
      </c>
      <c r="O16" s="140">
        <f t="shared" si="3"/>
        <v>3080</v>
      </c>
      <c r="P16" s="140">
        <f t="shared" si="4"/>
        <v>3080</v>
      </c>
      <c r="Q16" s="140">
        <f t="shared" si="5"/>
        <v>3080</v>
      </c>
      <c r="R16" s="140">
        <f t="shared" si="6"/>
        <v>3080</v>
      </c>
      <c r="S16" s="140">
        <f t="shared" si="7"/>
        <v>3080</v>
      </c>
      <c r="T16" s="141">
        <f t="shared" si="8"/>
        <v>3080</v>
      </c>
      <c r="U16" s="125"/>
      <c r="V16" s="50"/>
    </row>
    <row r="17" spans="1:31" ht="12.75" x14ac:dyDescent="0.2">
      <c r="A17" s="80" t="s">
        <v>128</v>
      </c>
      <c r="B17" s="147">
        <v>2500</v>
      </c>
      <c r="C17" s="72">
        <v>53</v>
      </c>
      <c r="D17" s="72">
        <v>52.5</v>
      </c>
      <c r="E17" s="72">
        <v>52</v>
      </c>
      <c r="F17" s="72">
        <v>51.5</v>
      </c>
      <c r="G17" s="72">
        <v>51</v>
      </c>
      <c r="H17" s="72">
        <v>50.5</v>
      </c>
      <c r="I17" s="72">
        <v>50.5</v>
      </c>
      <c r="J17" s="72">
        <v>50</v>
      </c>
      <c r="K17" s="72">
        <v>49.5</v>
      </c>
      <c r="L17" s="129">
        <f t="shared" si="9"/>
        <v>14840</v>
      </c>
      <c r="M17" s="130">
        <f t="shared" si="1"/>
        <v>14700</v>
      </c>
      <c r="N17" s="130">
        <f t="shared" si="2"/>
        <v>14560</v>
      </c>
      <c r="O17" s="130">
        <f t="shared" si="3"/>
        <v>14420</v>
      </c>
      <c r="P17" s="130">
        <f t="shared" si="4"/>
        <v>14280</v>
      </c>
      <c r="Q17" s="130">
        <f t="shared" si="5"/>
        <v>14140</v>
      </c>
      <c r="R17" s="130">
        <f t="shared" si="6"/>
        <v>14140</v>
      </c>
      <c r="S17" s="130">
        <f t="shared" si="7"/>
        <v>14000</v>
      </c>
      <c r="T17" s="131">
        <f t="shared" si="8"/>
        <v>13860</v>
      </c>
      <c r="U17" s="125"/>
      <c r="V17" s="50"/>
    </row>
    <row r="18" spans="1:31" ht="12.75" x14ac:dyDescent="0.2">
      <c r="A18" s="81" t="s">
        <v>129</v>
      </c>
      <c r="B18" s="148">
        <v>3000</v>
      </c>
      <c r="C18" s="5">
        <v>70.323181818181823</v>
      </c>
      <c r="D18" s="5">
        <v>68.417105263157893</v>
      </c>
      <c r="E18" s="5">
        <v>66.640254237288133</v>
      </c>
      <c r="F18" s="5">
        <v>65.796250000000015</v>
      </c>
      <c r="G18" s="5">
        <v>64.979918032786898</v>
      </c>
      <c r="H18" s="5">
        <v>64.189919354838707</v>
      </c>
      <c r="I18" s="5">
        <v>63.425000000000004</v>
      </c>
      <c r="J18" s="5">
        <v>62.683984375000001</v>
      </c>
      <c r="K18" s="5">
        <v>60.593656716417925</v>
      </c>
      <c r="L18" s="139">
        <f t="shared" si="9"/>
        <v>19690.49090909091</v>
      </c>
      <c r="M18" s="140">
        <f t="shared" si="1"/>
        <v>19156.78947368421</v>
      </c>
      <c r="N18" s="140">
        <f t="shared" si="2"/>
        <v>18659.271186440677</v>
      </c>
      <c r="O18" s="140">
        <f t="shared" si="3"/>
        <v>18422.950000000004</v>
      </c>
      <c r="P18" s="140">
        <f t="shared" si="4"/>
        <v>18194.37704918033</v>
      </c>
      <c r="Q18" s="140">
        <f t="shared" si="5"/>
        <v>17973.177419354837</v>
      </c>
      <c r="R18" s="140">
        <f t="shared" si="6"/>
        <v>17759</v>
      </c>
      <c r="S18" s="140">
        <f t="shared" si="7"/>
        <v>17551.515625</v>
      </c>
      <c r="T18" s="141">
        <f t="shared" si="8"/>
        <v>16966.223880597019</v>
      </c>
      <c r="U18" s="125"/>
      <c r="V18" s="50"/>
    </row>
    <row r="19" spans="1:31" ht="12.75" x14ac:dyDescent="0.2">
      <c r="A19" s="80" t="s">
        <v>160</v>
      </c>
      <c r="B19" s="147">
        <v>1000</v>
      </c>
      <c r="C19" s="72">
        <v>36.475000000000009</v>
      </c>
      <c r="D19" s="72">
        <v>36.329787234042556</v>
      </c>
      <c r="E19" s="72">
        <v>36.186619718309863</v>
      </c>
      <c r="F19" s="72">
        <v>35.90625</v>
      </c>
      <c r="G19" s="72">
        <v>35.63356164383562</v>
      </c>
      <c r="H19" s="72">
        <v>35.368243243243242</v>
      </c>
      <c r="I19" s="72">
        <v>35.11</v>
      </c>
      <c r="J19" s="72">
        <v>34.613636363636367</v>
      </c>
      <c r="K19" s="72">
        <v>33.915625000000006</v>
      </c>
      <c r="L19" s="129">
        <f t="shared" si="9"/>
        <v>10213.000000000002</v>
      </c>
      <c r="M19" s="130">
        <f t="shared" si="1"/>
        <v>10172.340425531915</v>
      </c>
      <c r="N19" s="130">
        <f t="shared" si="2"/>
        <v>10132.253521126762</v>
      </c>
      <c r="O19" s="130">
        <f t="shared" si="3"/>
        <v>10053.75</v>
      </c>
      <c r="P19" s="130">
        <f t="shared" si="4"/>
        <v>9977.3972602739741</v>
      </c>
      <c r="Q19" s="130">
        <f t="shared" si="5"/>
        <v>9903.1081081081084</v>
      </c>
      <c r="R19" s="130">
        <f t="shared" si="6"/>
        <v>9830.7999999999993</v>
      </c>
      <c r="S19" s="130">
        <f t="shared" si="7"/>
        <v>9691.818181818182</v>
      </c>
      <c r="T19" s="131">
        <f t="shared" si="8"/>
        <v>9496.3750000000018</v>
      </c>
      <c r="U19" s="125"/>
      <c r="V19" s="50"/>
    </row>
    <row r="20" spans="1:31" ht="12.75" x14ac:dyDescent="0.2">
      <c r="A20" s="81" t="s">
        <v>6</v>
      </c>
      <c r="B20" s="148">
        <v>850</v>
      </c>
      <c r="C20" s="5">
        <v>17</v>
      </c>
      <c r="D20" s="5">
        <v>16</v>
      </c>
      <c r="E20" s="5">
        <v>15.5</v>
      </c>
      <c r="F20" s="5">
        <v>15</v>
      </c>
      <c r="G20" s="5">
        <v>14</v>
      </c>
      <c r="H20" s="5">
        <v>13.5</v>
      </c>
      <c r="I20" s="5">
        <v>13.5</v>
      </c>
      <c r="J20" s="5">
        <v>13.5</v>
      </c>
      <c r="K20" s="5">
        <v>13.5</v>
      </c>
      <c r="L20" s="139">
        <f t="shared" si="9"/>
        <v>4760</v>
      </c>
      <c r="M20" s="140">
        <f t="shared" si="1"/>
        <v>4480</v>
      </c>
      <c r="N20" s="140">
        <f t="shared" si="2"/>
        <v>4340</v>
      </c>
      <c r="O20" s="140">
        <f t="shared" si="3"/>
        <v>4200</v>
      </c>
      <c r="P20" s="140">
        <f t="shared" si="4"/>
        <v>3920</v>
      </c>
      <c r="Q20" s="140">
        <f t="shared" si="5"/>
        <v>3780</v>
      </c>
      <c r="R20" s="140">
        <f t="shared" si="6"/>
        <v>3780</v>
      </c>
      <c r="S20" s="140">
        <f t="shared" si="7"/>
        <v>3780</v>
      </c>
      <c r="T20" s="141">
        <f t="shared" si="8"/>
        <v>3780</v>
      </c>
      <c r="U20" s="125"/>
      <c r="V20" s="50"/>
    </row>
    <row r="21" spans="1:31" ht="12.75" x14ac:dyDescent="0.2">
      <c r="A21" s="80" t="s">
        <v>132</v>
      </c>
      <c r="B21" s="147">
        <v>2500</v>
      </c>
      <c r="C21" s="72">
        <v>39.064650390625005</v>
      </c>
      <c r="D21" s="72">
        <v>38.761608653846153</v>
      </c>
      <c r="E21" s="72">
        <v>37.905961397058832</v>
      </c>
      <c r="F21" s="72">
        <v>37.63727989130436</v>
      </c>
      <c r="G21" s="72">
        <v>37.376275000000007</v>
      </c>
      <c r="H21" s="72">
        <v>37.122622359154938</v>
      </c>
      <c r="I21" s="72">
        <v>36.876015625000008</v>
      </c>
      <c r="J21" s="72">
        <v>36.636165239726033</v>
      </c>
      <c r="K21" s="72">
        <v>36.175652500000012</v>
      </c>
      <c r="L21" s="129">
        <f t="shared" si="9"/>
        <v>10938.102109375001</v>
      </c>
      <c r="M21" s="130">
        <f t="shared" si="1"/>
        <v>10853.250423076923</v>
      </c>
      <c r="N21" s="130">
        <f t="shared" si="2"/>
        <v>10613.669191176472</v>
      </c>
      <c r="O21" s="130">
        <f t="shared" si="3"/>
        <v>10538.438369565221</v>
      </c>
      <c r="P21" s="130">
        <f t="shared" si="4"/>
        <v>10465.357000000002</v>
      </c>
      <c r="Q21" s="130">
        <f t="shared" si="5"/>
        <v>10394.334260563382</v>
      </c>
      <c r="R21" s="130">
        <f t="shared" si="6"/>
        <v>10325.284375000003</v>
      </c>
      <c r="S21" s="130">
        <f t="shared" si="7"/>
        <v>10258.126267123289</v>
      </c>
      <c r="T21" s="131">
        <f t="shared" si="8"/>
        <v>10129.182700000003</v>
      </c>
      <c r="U21" s="125"/>
      <c r="V21" s="50"/>
    </row>
    <row r="22" spans="1:31" ht="12.75" x14ac:dyDescent="0.2">
      <c r="A22" s="81" t="s">
        <v>7</v>
      </c>
      <c r="B22" s="148">
        <v>850</v>
      </c>
      <c r="C22" s="5">
        <v>21</v>
      </c>
      <c r="D22" s="5">
        <v>20.7</v>
      </c>
      <c r="E22" s="5">
        <v>20</v>
      </c>
      <c r="F22" s="5">
        <v>18.5</v>
      </c>
      <c r="G22" s="5">
        <v>18.100000000000001</v>
      </c>
      <c r="H22" s="5">
        <v>18</v>
      </c>
      <c r="I22" s="5">
        <v>17.5</v>
      </c>
      <c r="J22" s="5">
        <v>17</v>
      </c>
      <c r="K22" s="5">
        <v>17</v>
      </c>
      <c r="L22" s="139">
        <f t="shared" si="9"/>
        <v>5880</v>
      </c>
      <c r="M22" s="140">
        <f t="shared" si="1"/>
        <v>5796</v>
      </c>
      <c r="N22" s="140">
        <f t="shared" si="2"/>
        <v>5600</v>
      </c>
      <c r="O22" s="140">
        <f t="shared" si="3"/>
        <v>5180</v>
      </c>
      <c r="P22" s="140">
        <f t="shared" si="4"/>
        <v>5068</v>
      </c>
      <c r="Q22" s="140">
        <f t="shared" si="5"/>
        <v>5040</v>
      </c>
      <c r="R22" s="140">
        <f t="shared" si="6"/>
        <v>4900</v>
      </c>
      <c r="S22" s="140">
        <f t="shared" si="7"/>
        <v>4760</v>
      </c>
      <c r="T22" s="141">
        <f t="shared" si="8"/>
        <v>4760</v>
      </c>
      <c r="U22" s="125"/>
      <c r="V22" s="50"/>
    </row>
    <row r="23" spans="1:31" ht="12.75" x14ac:dyDescent="0.2">
      <c r="A23" s="80" t="s">
        <v>130</v>
      </c>
      <c r="B23" s="147">
        <v>2500</v>
      </c>
      <c r="C23" s="72">
        <v>48</v>
      </c>
      <c r="D23" s="72">
        <v>47.8</v>
      </c>
      <c r="E23" s="72">
        <v>47.7</v>
      </c>
      <c r="F23" s="72">
        <v>47.2</v>
      </c>
      <c r="G23" s="72">
        <v>46.6</v>
      </c>
      <c r="H23" s="72">
        <v>46.5</v>
      </c>
      <c r="I23" s="72">
        <v>46.3</v>
      </c>
      <c r="J23" s="72">
        <v>46</v>
      </c>
      <c r="K23" s="72">
        <v>46</v>
      </c>
      <c r="L23" s="129">
        <f t="shared" si="9"/>
        <v>13440</v>
      </c>
      <c r="M23" s="130">
        <f t="shared" si="1"/>
        <v>13384</v>
      </c>
      <c r="N23" s="130">
        <f t="shared" si="2"/>
        <v>13356</v>
      </c>
      <c r="O23" s="130">
        <f t="shared" si="3"/>
        <v>13216</v>
      </c>
      <c r="P23" s="130">
        <f t="shared" si="4"/>
        <v>13048</v>
      </c>
      <c r="Q23" s="130">
        <f t="shared" si="5"/>
        <v>13020</v>
      </c>
      <c r="R23" s="130">
        <f t="shared" si="6"/>
        <v>12964</v>
      </c>
      <c r="S23" s="130">
        <f t="shared" si="7"/>
        <v>12880</v>
      </c>
      <c r="T23" s="131">
        <f t="shared" si="8"/>
        <v>12880</v>
      </c>
      <c r="U23" s="125"/>
      <c r="V23" s="50"/>
    </row>
    <row r="24" spans="1:31" ht="12.75" x14ac:dyDescent="0.2">
      <c r="A24" s="81" t="s">
        <v>133</v>
      </c>
      <c r="B24" s="148">
        <v>2500</v>
      </c>
      <c r="C24" s="5">
        <v>35</v>
      </c>
      <c r="D24" s="5">
        <v>34.299999999999997</v>
      </c>
      <c r="E24" s="5">
        <v>34.200000000000003</v>
      </c>
      <c r="F24" s="5">
        <v>34</v>
      </c>
      <c r="G24" s="5">
        <v>33.5</v>
      </c>
      <c r="H24" s="5">
        <v>33.299999999999997</v>
      </c>
      <c r="I24" s="5">
        <v>33</v>
      </c>
      <c r="J24" s="5">
        <v>33</v>
      </c>
      <c r="K24" s="5">
        <v>33</v>
      </c>
      <c r="L24" s="139">
        <f t="shared" si="9"/>
        <v>9800</v>
      </c>
      <c r="M24" s="140">
        <f t="shared" si="1"/>
        <v>9604</v>
      </c>
      <c r="N24" s="140">
        <f t="shared" si="2"/>
        <v>9576</v>
      </c>
      <c r="O24" s="140">
        <f t="shared" si="3"/>
        <v>9520</v>
      </c>
      <c r="P24" s="140">
        <f t="shared" si="4"/>
        <v>9380</v>
      </c>
      <c r="Q24" s="140">
        <f t="shared" si="5"/>
        <v>9324</v>
      </c>
      <c r="R24" s="140">
        <f t="shared" si="6"/>
        <v>9240</v>
      </c>
      <c r="S24" s="140">
        <f t="shared" si="7"/>
        <v>9240</v>
      </c>
      <c r="T24" s="141">
        <f t="shared" si="8"/>
        <v>9240</v>
      </c>
      <c r="U24" s="125"/>
      <c r="V24" s="50"/>
    </row>
    <row r="25" spans="1:31" ht="12.75" x14ac:dyDescent="0.2">
      <c r="A25" s="80" t="s">
        <v>9</v>
      </c>
      <c r="B25" s="147">
        <v>850</v>
      </c>
      <c r="C25" s="72">
        <v>23</v>
      </c>
      <c r="D25" s="72">
        <v>22</v>
      </c>
      <c r="E25" s="72">
        <v>21.7</v>
      </c>
      <c r="F25" s="72">
        <v>21.5</v>
      </c>
      <c r="G25" s="72">
        <v>21</v>
      </c>
      <c r="H25" s="72">
        <v>20.8</v>
      </c>
      <c r="I25" s="72">
        <v>20.5</v>
      </c>
      <c r="J25" s="72">
        <v>20</v>
      </c>
      <c r="K25" s="72">
        <v>20</v>
      </c>
      <c r="L25" s="129">
        <f t="shared" si="9"/>
        <v>6440</v>
      </c>
      <c r="M25" s="130">
        <f t="shared" si="1"/>
        <v>6160</v>
      </c>
      <c r="N25" s="130">
        <f t="shared" si="2"/>
        <v>6076</v>
      </c>
      <c r="O25" s="130">
        <f t="shared" si="3"/>
        <v>6020</v>
      </c>
      <c r="P25" s="130">
        <f t="shared" si="4"/>
        <v>5880</v>
      </c>
      <c r="Q25" s="130">
        <f t="shared" si="5"/>
        <v>5824</v>
      </c>
      <c r="R25" s="130">
        <f t="shared" si="6"/>
        <v>5740</v>
      </c>
      <c r="S25" s="130">
        <f t="shared" si="7"/>
        <v>5600</v>
      </c>
      <c r="T25" s="131">
        <f t="shared" si="8"/>
        <v>5600</v>
      </c>
      <c r="U25" s="125"/>
      <c r="V25" s="50"/>
    </row>
    <row r="26" spans="1:31" ht="12.75" x14ac:dyDescent="0.2">
      <c r="A26" s="81" t="s">
        <v>10</v>
      </c>
      <c r="B26" s="148">
        <v>850</v>
      </c>
      <c r="C26" s="5">
        <v>20</v>
      </c>
      <c r="D26" s="5">
        <v>19.5</v>
      </c>
      <c r="E26" s="5">
        <v>19</v>
      </c>
      <c r="F26" s="5">
        <v>18.8</v>
      </c>
      <c r="G26" s="5">
        <v>18.5</v>
      </c>
      <c r="H26" s="5">
        <v>18.3</v>
      </c>
      <c r="I26" s="5">
        <v>18.100000000000001</v>
      </c>
      <c r="J26" s="5">
        <v>18</v>
      </c>
      <c r="K26" s="5">
        <v>18</v>
      </c>
      <c r="L26" s="139">
        <f t="shared" si="9"/>
        <v>5600</v>
      </c>
      <c r="M26" s="140">
        <f t="shared" si="1"/>
        <v>5460</v>
      </c>
      <c r="N26" s="140">
        <f t="shared" si="2"/>
        <v>5320</v>
      </c>
      <c r="O26" s="140">
        <f t="shared" si="3"/>
        <v>5264</v>
      </c>
      <c r="P26" s="140">
        <f t="shared" si="4"/>
        <v>5180</v>
      </c>
      <c r="Q26" s="140">
        <f t="shared" si="5"/>
        <v>5124</v>
      </c>
      <c r="R26" s="140">
        <f t="shared" si="6"/>
        <v>5068</v>
      </c>
      <c r="S26" s="140">
        <f t="shared" si="7"/>
        <v>5040</v>
      </c>
      <c r="T26" s="141">
        <f t="shared" si="8"/>
        <v>5040</v>
      </c>
      <c r="U26" s="125"/>
      <c r="V26" s="50"/>
    </row>
    <row r="27" spans="1:31" ht="13.5" thickBot="1" x14ac:dyDescent="0.25">
      <c r="A27" s="114" t="s">
        <v>148</v>
      </c>
      <c r="B27" s="149">
        <v>2500</v>
      </c>
      <c r="C27" s="105">
        <v>33.5</v>
      </c>
      <c r="D27" s="105">
        <v>33.5</v>
      </c>
      <c r="E27" s="105">
        <v>32.6</v>
      </c>
      <c r="F27" s="105">
        <v>32.4</v>
      </c>
      <c r="G27" s="105">
        <v>32.200000000000003</v>
      </c>
      <c r="H27" s="105">
        <v>32</v>
      </c>
      <c r="I27" s="105">
        <v>31.7</v>
      </c>
      <c r="J27" s="105">
        <v>31.5</v>
      </c>
      <c r="K27" s="105">
        <v>31.5</v>
      </c>
      <c r="L27" s="132">
        <f t="shared" si="9"/>
        <v>9380</v>
      </c>
      <c r="M27" s="133">
        <f t="shared" si="1"/>
        <v>9380</v>
      </c>
      <c r="N27" s="133">
        <f t="shared" si="2"/>
        <v>9128</v>
      </c>
      <c r="O27" s="133">
        <f t="shared" si="3"/>
        <v>9072</v>
      </c>
      <c r="P27" s="133">
        <f t="shared" si="4"/>
        <v>9016</v>
      </c>
      <c r="Q27" s="133">
        <f t="shared" si="5"/>
        <v>8960</v>
      </c>
      <c r="R27" s="133">
        <f t="shared" si="6"/>
        <v>8876</v>
      </c>
      <c r="S27" s="133">
        <f t="shared" si="7"/>
        <v>8820</v>
      </c>
      <c r="T27" s="134">
        <f t="shared" si="8"/>
        <v>8820</v>
      </c>
      <c r="U27" s="125"/>
      <c r="V27" s="50"/>
    </row>
    <row r="28" spans="1:31" ht="23.1" customHeight="1" thickBot="1" x14ac:dyDescent="0.25">
      <c r="A28" s="6" t="str">
        <f>Москва!A28</f>
        <v>Тарифы с учетом доставки до адреса: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135"/>
      <c r="M28" s="135"/>
      <c r="N28" s="135"/>
      <c r="O28" s="135"/>
      <c r="P28" s="135"/>
      <c r="Q28" s="135"/>
      <c r="R28" s="135"/>
      <c r="S28" s="135"/>
      <c r="T28" s="135"/>
      <c r="U28" s="125"/>
      <c r="V28" s="50"/>
    </row>
    <row r="29" spans="1:31" ht="12.75" x14ac:dyDescent="0.2">
      <c r="A29" s="111" t="s">
        <v>11</v>
      </c>
      <c r="B29" s="146">
        <v>5000</v>
      </c>
      <c r="C29" s="113">
        <v>33</v>
      </c>
      <c r="D29" s="113">
        <v>33</v>
      </c>
      <c r="E29" s="113">
        <v>33</v>
      </c>
      <c r="F29" s="113">
        <v>33</v>
      </c>
      <c r="G29" s="113">
        <v>33</v>
      </c>
      <c r="H29" s="113">
        <v>33</v>
      </c>
      <c r="I29" s="113">
        <v>33</v>
      </c>
      <c r="J29" s="113">
        <v>33</v>
      </c>
      <c r="K29" s="115">
        <v>33</v>
      </c>
      <c r="L29" s="136">
        <f t="shared" ref="L29:T37" si="10">C29*280</f>
        <v>9240</v>
      </c>
      <c r="M29" s="137">
        <f t="shared" si="10"/>
        <v>9240</v>
      </c>
      <c r="N29" s="137">
        <f t="shared" si="10"/>
        <v>9240</v>
      </c>
      <c r="O29" s="137">
        <f t="shared" si="10"/>
        <v>9240</v>
      </c>
      <c r="P29" s="137">
        <f t="shared" si="10"/>
        <v>9240</v>
      </c>
      <c r="Q29" s="137">
        <f t="shared" si="10"/>
        <v>9240</v>
      </c>
      <c r="R29" s="137">
        <f t="shared" si="10"/>
        <v>9240</v>
      </c>
      <c r="S29" s="137">
        <f t="shared" si="10"/>
        <v>9240</v>
      </c>
      <c r="T29" s="138">
        <f t="shared" si="10"/>
        <v>9240</v>
      </c>
      <c r="U29" s="125"/>
      <c r="V29" s="50"/>
      <c r="W29" s="50"/>
      <c r="X29" s="50"/>
      <c r="Y29" s="50"/>
      <c r="Z29" s="50"/>
      <c r="AA29" s="50"/>
      <c r="AB29" s="50"/>
      <c r="AC29" s="50"/>
      <c r="AD29" s="50"/>
      <c r="AE29" s="50"/>
    </row>
    <row r="30" spans="1:31" ht="12.75" x14ac:dyDescent="0.2">
      <c r="A30" s="80" t="s">
        <v>12</v>
      </c>
      <c r="B30" s="147">
        <v>6000</v>
      </c>
      <c r="C30" s="72">
        <v>39</v>
      </c>
      <c r="D30" s="72">
        <v>39</v>
      </c>
      <c r="E30" s="72">
        <v>39</v>
      </c>
      <c r="F30" s="72">
        <v>39</v>
      </c>
      <c r="G30" s="72">
        <v>39</v>
      </c>
      <c r="H30" s="72">
        <v>39</v>
      </c>
      <c r="I30" s="72">
        <v>39</v>
      </c>
      <c r="J30" s="72">
        <v>39</v>
      </c>
      <c r="K30" s="72">
        <v>39</v>
      </c>
      <c r="L30" s="129">
        <f t="shared" si="10"/>
        <v>10920</v>
      </c>
      <c r="M30" s="130">
        <f t="shared" si="10"/>
        <v>10920</v>
      </c>
      <c r="N30" s="130">
        <f t="shared" si="10"/>
        <v>10920</v>
      </c>
      <c r="O30" s="130">
        <f t="shared" si="10"/>
        <v>10920</v>
      </c>
      <c r="P30" s="130">
        <f t="shared" si="10"/>
        <v>10920</v>
      </c>
      <c r="Q30" s="130">
        <f t="shared" si="10"/>
        <v>10920</v>
      </c>
      <c r="R30" s="130">
        <f t="shared" si="10"/>
        <v>10920</v>
      </c>
      <c r="S30" s="130">
        <f t="shared" si="10"/>
        <v>10920</v>
      </c>
      <c r="T30" s="131">
        <f t="shared" si="10"/>
        <v>10920</v>
      </c>
      <c r="U30" s="125"/>
      <c r="V30" s="50"/>
      <c r="W30" s="50"/>
      <c r="X30" s="50"/>
      <c r="Y30" s="50"/>
      <c r="Z30" s="50"/>
      <c r="AA30" s="50"/>
      <c r="AB30" s="50"/>
      <c r="AC30" s="50"/>
      <c r="AD30" s="50"/>
    </row>
    <row r="31" spans="1:31" ht="12.75" x14ac:dyDescent="0.2">
      <c r="A31" s="81" t="s">
        <v>13</v>
      </c>
      <c r="B31" s="148">
        <v>5000</v>
      </c>
      <c r="C31" s="5">
        <v>33</v>
      </c>
      <c r="D31" s="5">
        <v>33</v>
      </c>
      <c r="E31" s="5">
        <v>33</v>
      </c>
      <c r="F31" s="5">
        <v>33</v>
      </c>
      <c r="G31" s="5">
        <v>33</v>
      </c>
      <c r="H31" s="5">
        <v>33</v>
      </c>
      <c r="I31" s="5">
        <v>33</v>
      </c>
      <c r="J31" s="5">
        <v>33</v>
      </c>
      <c r="K31" s="5">
        <v>33</v>
      </c>
      <c r="L31" s="139">
        <f t="shared" si="10"/>
        <v>9240</v>
      </c>
      <c r="M31" s="140">
        <f t="shared" si="10"/>
        <v>9240</v>
      </c>
      <c r="N31" s="140">
        <f t="shared" si="10"/>
        <v>9240</v>
      </c>
      <c r="O31" s="140">
        <f t="shared" si="10"/>
        <v>9240</v>
      </c>
      <c r="P31" s="140">
        <f t="shared" si="10"/>
        <v>9240</v>
      </c>
      <c r="Q31" s="140">
        <f t="shared" si="10"/>
        <v>9240</v>
      </c>
      <c r="R31" s="140">
        <f t="shared" si="10"/>
        <v>9240</v>
      </c>
      <c r="S31" s="140">
        <f t="shared" si="10"/>
        <v>9240</v>
      </c>
      <c r="T31" s="141">
        <f t="shared" si="10"/>
        <v>9240</v>
      </c>
      <c r="U31" s="125"/>
      <c r="V31" s="50"/>
      <c r="W31" s="50"/>
      <c r="X31" s="50"/>
      <c r="Y31" s="50"/>
      <c r="Z31" s="50"/>
      <c r="AA31" s="50"/>
      <c r="AB31" s="50"/>
      <c r="AC31" s="50"/>
      <c r="AD31" s="50"/>
    </row>
    <row r="32" spans="1:31" ht="12.75" x14ac:dyDescent="0.2">
      <c r="A32" s="80" t="s">
        <v>14</v>
      </c>
      <c r="B32" s="147">
        <v>5000</v>
      </c>
      <c r="C32" s="72">
        <v>33</v>
      </c>
      <c r="D32" s="72">
        <v>33</v>
      </c>
      <c r="E32" s="72">
        <v>33</v>
      </c>
      <c r="F32" s="72">
        <v>33</v>
      </c>
      <c r="G32" s="72">
        <v>33</v>
      </c>
      <c r="H32" s="72">
        <v>33</v>
      </c>
      <c r="I32" s="72">
        <v>33</v>
      </c>
      <c r="J32" s="72">
        <v>33</v>
      </c>
      <c r="K32" s="72">
        <v>33</v>
      </c>
      <c r="L32" s="129">
        <f t="shared" si="10"/>
        <v>9240</v>
      </c>
      <c r="M32" s="130">
        <f t="shared" si="10"/>
        <v>9240</v>
      </c>
      <c r="N32" s="130">
        <f t="shared" si="10"/>
        <v>9240</v>
      </c>
      <c r="O32" s="130">
        <f t="shared" si="10"/>
        <v>9240</v>
      </c>
      <c r="P32" s="130">
        <f t="shared" si="10"/>
        <v>9240</v>
      </c>
      <c r="Q32" s="130">
        <f t="shared" si="10"/>
        <v>9240</v>
      </c>
      <c r="R32" s="130">
        <f t="shared" si="10"/>
        <v>9240</v>
      </c>
      <c r="S32" s="130">
        <f t="shared" si="10"/>
        <v>9240</v>
      </c>
      <c r="T32" s="131">
        <f t="shared" si="10"/>
        <v>9240</v>
      </c>
      <c r="U32" s="125"/>
      <c r="V32" s="50"/>
      <c r="W32" s="50"/>
      <c r="X32" s="50"/>
      <c r="Y32" s="50"/>
      <c r="Z32" s="50"/>
      <c r="AA32" s="50"/>
      <c r="AB32" s="50"/>
      <c r="AC32" s="50"/>
      <c r="AD32" s="50"/>
    </row>
    <row r="33" spans="1:30" ht="12.75" x14ac:dyDescent="0.2">
      <c r="A33" s="81" t="s">
        <v>15</v>
      </c>
      <c r="B33" s="148">
        <v>7000</v>
      </c>
      <c r="C33" s="5">
        <v>54</v>
      </c>
      <c r="D33" s="5">
        <v>54</v>
      </c>
      <c r="E33" s="5">
        <v>54</v>
      </c>
      <c r="F33" s="5">
        <v>54</v>
      </c>
      <c r="G33" s="5">
        <v>54</v>
      </c>
      <c r="H33" s="5">
        <v>54</v>
      </c>
      <c r="I33" s="5">
        <v>54</v>
      </c>
      <c r="J33" s="5">
        <v>54</v>
      </c>
      <c r="K33" s="5">
        <v>54</v>
      </c>
      <c r="L33" s="139">
        <f t="shared" si="10"/>
        <v>15120</v>
      </c>
      <c r="M33" s="140">
        <f t="shared" si="10"/>
        <v>15120</v>
      </c>
      <c r="N33" s="140">
        <f t="shared" si="10"/>
        <v>15120</v>
      </c>
      <c r="O33" s="140">
        <f t="shared" si="10"/>
        <v>15120</v>
      </c>
      <c r="P33" s="140">
        <f t="shared" si="10"/>
        <v>15120</v>
      </c>
      <c r="Q33" s="140">
        <f t="shared" si="10"/>
        <v>15120</v>
      </c>
      <c r="R33" s="140">
        <f t="shared" si="10"/>
        <v>15120</v>
      </c>
      <c r="S33" s="140">
        <f t="shared" si="10"/>
        <v>15120</v>
      </c>
      <c r="T33" s="141">
        <f t="shared" si="10"/>
        <v>15120</v>
      </c>
      <c r="U33" s="125"/>
      <c r="V33" s="50"/>
      <c r="W33" s="50"/>
      <c r="X33" s="50"/>
      <c r="Y33" s="50"/>
      <c r="Z33" s="50"/>
      <c r="AA33" s="50"/>
      <c r="AB33" s="50"/>
      <c r="AC33" s="50"/>
      <c r="AD33" s="50"/>
    </row>
    <row r="34" spans="1:30" ht="12.75" x14ac:dyDescent="0.2">
      <c r="A34" s="80" t="s">
        <v>16</v>
      </c>
      <c r="B34" s="147">
        <v>8000</v>
      </c>
      <c r="C34" s="72">
        <v>39</v>
      </c>
      <c r="D34" s="72">
        <v>39</v>
      </c>
      <c r="E34" s="72">
        <v>39</v>
      </c>
      <c r="F34" s="72">
        <v>39</v>
      </c>
      <c r="G34" s="72">
        <v>39</v>
      </c>
      <c r="H34" s="72">
        <v>39</v>
      </c>
      <c r="I34" s="72">
        <v>39</v>
      </c>
      <c r="J34" s="72">
        <v>39</v>
      </c>
      <c r="K34" s="72">
        <v>39</v>
      </c>
      <c r="L34" s="129">
        <f t="shared" si="10"/>
        <v>10920</v>
      </c>
      <c r="M34" s="130">
        <f t="shared" si="10"/>
        <v>10920</v>
      </c>
      <c r="N34" s="130">
        <f t="shared" si="10"/>
        <v>10920</v>
      </c>
      <c r="O34" s="130">
        <f t="shared" si="10"/>
        <v>10920</v>
      </c>
      <c r="P34" s="130">
        <f t="shared" si="10"/>
        <v>10920</v>
      </c>
      <c r="Q34" s="130">
        <f t="shared" si="10"/>
        <v>10920</v>
      </c>
      <c r="R34" s="130">
        <f t="shared" si="10"/>
        <v>10920</v>
      </c>
      <c r="S34" s="130">
        <f t="shared" si="10"/>
        <v>10920</v>
      </c>
      <c r="T34" s="131">
        <f t="shared" si="10"/>
        <v>10920</v>
      </c>
      <c r="U34" s="125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ht="12.75" x14ac:dyDescent="0.2">
      <c r="A35" s="81" t="s">
        <v>17</v>
      </c>
      <c r="B35" s="148">
        <v>5000</v>
      </c>
      <c r="C35" s="5">
        <v>33</v>
      </c>
      <c r="D35" s="5">
        <v>33</v>
      </c>
      <c r="E35" s="5">
        <v>33</v>
      </c>
      <c r="F35" s="5">
        <v>33</v>
      </c>
      <c r="G35" s="5">
        <v>33</v>
      </c>
      <c r="H35" s="5">
        <v>33</v>
      </c>
      <c r="I35" s="5">
        <v>33</v>
      </c>
      <c r="J35" s="5">
        <v>33</v>
      </c>
      <c r="K35" s="5">
        <v>33</v>
      </c>
      <c r="L35" s="139">
        <f t="shared" si="10"/>
        <v>9240</v>
      </c>
      <c r="M35" s="140">
        <f t="shared" si="10"/>
        <v>9240</v>
      </c>
      <c r="N35" s="140">
        <f t="shared" si="10"/>
        <v>9240</v>
      </c>
      <c r="O35" s="140">
        <f t="shared" si="10"/>
        <v>9240</v>
      </c>
      <c r="P35" s="140">
        <f t="shared" si="10"/>
        <v>9240</v>
      </c>
      <c r="Q35" s="140">
        <f t="shared" si="10"/>
        <v>9240</v>
      </c>
      <c r="R35" s="140">
        <f t="shared" si="10"/>
        <v>9240</v>
      </c>
      <c r="S35" s="140">
        <f t="shared" si="10"/>
        <v>9240</v>
      </c>
      <c r="T35" s="141">
        <f t="shared" si="10"/>
        <v>9240</v>
      </c>
      <c r="U35" s="125"/>
      <c r="V35" s="50"/>
      <c r="W35" s="50"/>
      <c r="X35" s="50"/>
      <c r="Y35" s="50"/>
      <c r="Z35" s="50"/>
      <c r="AA35" s="50"/>
      <c r="AB35" s="50"/>
      <c r="AC35" s="50"/>
      <c r="AD35" s="50"/>
    </row>
    <row r="36" spans="1:30" ht="12.75" x14ac:dyDescent="0.2">
      <c r="A36" s="80" t="s">
        <v>18</v>
      </c>
      <c r="B36" s="147">
        <v>5000</v>
      </c>
      <c r="C36" s="72">
        <v>33</v>
      </c>
      <c r="D36" s="72">
        <v>33</v>
      </c>
      <c r="E36" s="72">
        <v>33</v>
      </c>
      <c r="F36" s="72">
        <v>33</v>
      </c>
      <c r="G36" s="72">
        <v>33</v>
      </c>
      <c r="H36" s="72">
        <v>33</v>
      </c>
      <c r="I36" s="72">
        <v>33</v>
      </c>
      <c r="J36" s="72">
        <v>33</v>
      </c>
      <c r="K36" s="72">
        <v>33</v>
      </c>
      <c r="L36" s="129">
        <f t="shared" si="10"/>
        <v>9240</v>
      </c>
      <c r="M36" s="130">
        <f t="shared" si="10"/>
        <v>9240</v>
      </c>
      <c r="N36" s="130">
        <f t="shared" si="10"/>
        <v>9240</v>
      </c>
      <c r="O36" s="130">
        <f t="shared" si="10"/>
        <v>9240</v>
      </c>
      <c r="P36" s="130">
        <f t="shared" si="10"/>
        <v>9240</v>
      </c>
      <c r="Q36" s="130">
        <f t="shared" si="10"/>
        <v>9240</v>
      </c>
      <c r="R36" s="130">
        <f t="shared" si="10"/>
        <v>9240</v>
      </c>
      <c r="S36" s="130">
        <f t="shared" si="10"/>
        <v>9240</v>
      </c>
      <c r="T36" s="131">
        <f t="shared" si="10"/>
        <v>9240</v>
      </c>
      <c r="U36" s="125"/>
      <c r="V36" s="50"/>
      <c r="W36" s="50"/>
      <c r="X36" s="50"/>
      <c r="Y36" s="50"/>
      <c r="Z36" s="50"/>
      <c r="AA36" s="50"/>
      <c r="AB36" s="50"/>
      <c r="AC36" s="50"/>
      <c r="AD36" s="50"/>
    </row>
    <row r="37" spans="1:30" ht="13.5" thickBot="1" x14ac:dyDescent="0.25">
      <c r="A37" s="104" t="s">
        <v>19</v>
      </c>
      <c r="B37" s="168">
        <v>5500</v>
      </c>
      <c r="C37" s="103">
        <v>37</v>
      </c>
      <c r="D37" s="103">
        <v>37</v>
      </c>
      <c r="E37" s="103">
        <v>37</v>
      </c>
      <c r="F37" s="103">
        <v>37</v>
      </c>
      <c r="G37" s="103">
        <v>37</v>
      </c>
      <c r="H37" s="103">
        <v>37</v>
      </c>
      <c r="I37" s="103">
        <v>37</v>
      </c>
      <c r="J37" s="103">
        <v>37</v>
      </c>
      <c r="K37" s="103">
        <v>37</v>
      </c>
      <c r="L37" s="142">
        <f t="shared" si="10"/>
        <v>10360</v>
      </c>
      <c r="M37" s="143">
        <f t="shared" si="10"/>
        <v>10360</v>
      </c>
      <c r="N37" s="143">
        <f t="shared" si="10"/>
        <v>10360</v>
      </c>
      <c r="O37" s="143">
        <f t="shared" si="10"/>
        <v>10360</v>
      </c>
      <c r="P37" s="143">
        <f t="shared" si="10"/>
        <v>10360</v>
      </c>
      <c r="Q37" s="143">
        <f t="shared" si="10"/>
        <v>10360</v>
      </c>
      <c r="R37" s="143">
        <f t="shared" si="10"/>
        <v>10360</v>
      </c>
      <c r="S37" s="143">
        <f t="shared" si="10"/>
        <v>10360</v>
      </c>
      <c r="T37" s="144">
        <f t="shared" si="10"/>
        <v>10360</v>
      </c>
      <c r="U37" s="125"/>
      <c r="V37" s="50"/>
      <c r="W37" s="50"/>
      <c r="X37" s="50"/>
      <c r="Y37" s="50"/>
      <c r="Z37" s="50"/>
      <c r="AA37" s="50"/>
      <c r="AB37" s="50"/>
      <c r="AC37" s="50"/>
      <c r="AD37" s="50"/>
    </row>
    <row r="38" spans="1:30" x14ac:dyDescent="0.2">
      <c r="A38" s="49" t="str">
        <f>Москва!A38</f>
        <v>Цены действительны с 10.09.2026 г.</v>
      </c>
      <c r="B38" s="7"/>
      <c r="C38" s="7"/>
      <c r="D38" s="7"/>
      <c r="E38" s="7"/>
      <c r="F38" s="7"/>
      <c r="G38" s="7"/>
      <c r="H38" s="7"/>
      <c r="I38" s="7"/>
      <c r="J38" s="7"/>
      <c r="K38" s="10"/>
      <c r="M38" s="7"/>
      <c r="N38" s="7"/>
      <c r="O38" s="7"/>
      <c r="P38" s="7"/>
      <c r="Q38" s="7"/>
      <c r="R38" s="7"/>
      <c r="S38" s="7"/>
      <c r="T38" s="10"/>
      <c r="U38" s="125"/>
    </row>
    <row r="39" spans="1:30" ht="8.65" customHeight="1" x14ac:dyDescent="0.2">
      <c r="A39" s="48"/>
      <c r="B39" s="7"/>
      <c r="C39" s="7"/>
      <c r="D39" s="7"/>
      <c r="E39" s="7"/>
      <c r="F39" s="7"/>
      <c r="G39" s="7"/>
      <c r="H39" s="7"/>
      <c r="I39" s="7"/>
      <c r="J39" s="7"/>
      <c r="K39" s="10"/>
      <c r="M39" s="7"/>
      <c r="N39" s="7"/>
      <c r="O39" s="7"/>
      <c r="P39" s="7"/>
      <c r="Q39" s="7"/>
      <c r="R39" s="7"/>
      <c r="S39" s="7"/>
      <c r="T39" s="10"/>
    </row>
    <row r="40" spans="1:30" x14ac:dyDescent="0.2">
      <c r="A40" s="211" t="s">
        <v>38</v>
      </c>
      <c r="B40" s="211"/>
      <c r="C40" s="211"/>
      <c r="D40" s="7"/>
      <c r="E40" s="7"/>
      <c r="F40" s="7"/>
      <c r="G40" s="7"/>
      <c r="H40" s="7"/>
      <c r="I40" s="7"/>
      <c r="J40" s="7"/>
      <c r="K40" s="10"/>
      <c r="M40" s="7"/>
      <c r="N40" s="7"/>
      <c r="O40" s="7"/>
      <c r="P40" s="7"/>
      <c r="R40" s="7"/>
      <c r="S40" s="7"/>
      <c r="T40" s="10"/>
    </row>
    <row r="41" spans="1:30" x14ac:dyDescent="0.2">
      <c r="A41" s="21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10"/>
      <c r="M41" s="7"/>
      <c r="N41" s="7"/>
      <c r="O41" s="7"/>
      <c r="P41" s="7"/>
      <c r="R41" s="7"/>
      <c r="S41" s="7"/>
      <c r="T41" s="10"/>
    </row>
    <row r="42" spans="1:30" x14ac:dyDescent="0.2">
      <c r="A42" s="21" t="s">
        <v>167</v>
      </c>
      <c r="B42" s="7"/>
      <c r="C42" s="7"/>
      <c r="D42" s="7"/>
      <c r="E42" s="7"/>
      <c r="F42" s="7"/>
      <c r="G42" s="7"/>
      <c r="H42" s="7"/>
      <c r="I42" s="7"/>
      <c r="J42" s="7"/>
      <c r="K42" s="10"/>
      <c r="M42" s="7"/>
      <c r="N42" s="7"/>
      <c r="O42" s="7"/>
      <c r="P42" s="7"/>
      <c r="R42" s="7"/>
      <c r="S42" s="7"/>
      <c r="T42" s="10"/>
    </row>
    <row r="43" spans="1:30" x14ac:dyDescent="0.2">
      <c r="A43" s="22" t="s">
        <v>166</v>
      </c>
      <c r="B43" s="7"/>
      <c r="C43" s="7"/>
      <c r="D43" s="7"/>
      <c r="E43" s="7"/>
      <c r="F43" s="7"/>
      <c r="G43" s="7"/>
      <c r="H43" s="7"/>
      <c r="I43" s="7"/>
      <c r="J43" s="7"/>
      <c r="K43" s="10"/>
      <c r="M43" s="7"/>
      <c r="N43" s="7"/>
      <c r="O43" s="7"/>
      <c r="P43" s="7"/>
      <c r="R43" s="7"/>
      <c r="S43" s="7"/>
      <c r="T43" s="10"/>
    </row>
    <row r="44" spans="1:30" x14ac:dyDescent="0.2">
      <c r="A44" s="21" t="s">
        <v>168</v>
      </c>
      <c r="B44" s="7"/>
      <c r="C44" s="7"/>
      <c r="D44" s="7"/>
      <c r="E44" s="7"/>
      <c r="F44" s="7"/>
      <c r="G44" s="7"/>
      <c r="H44" s="7"/>
      <c r="I44" s="7"/>
      <c r="J44" s="7"/>
      <c r="K44" s="10"/>
      <c r="M44" s="7"/>
      <c r="O44" s="7"/>
      <c r="P44" s="7"/>
      <c r="R44" s="7"/>
      <c r="S44" s="7"/>
      <c r="T44" s="10"/>
    </row>
    <row r="45" spans="1:30" x14ac:dyDescent="0.2">
      <c r="A45" s="208" t="s">
        <v>39</v>
      </c>
      <c r="B45" s="208"/>
      <c r="C45" s="7"/>
      <c r="D45" s="7"/>
      <c r="E45" s="7"/>
      <c r="F45" s="7"/>
      <c r="G45" s="7"/>
      <c r="H45" s="7"/>
      <c r="I45" s="7"/>
      <c r="J45" s="7"/>
      <c r="K45" s="10"/>
      <c r="M45" s="7"/>
      <c r="N45" s="7"/>
      <c r="O45" s="7"/>
      <c r="P45" s="7"/>
      <c r="R45" s="7"/>
      <c r="S45" s="7"/>
      <c r="T45" s="10"/>
    </row>
    <row r="46" spans="1:30" x14ac:dyDescent="0.2">
      <c r="A46" s="21" t="s">
        <v>140</v>
      </c>
      <c r="B46" s="7"/>
      <c r="C46" s="7"/>
      <c r="D46" s="7"/>
      <c r="E46" s="7"/>
      <c r="F46" s="7"/>
      <c r="G46" s="7"/>
      <c r="H46" s="7"/>
      <c r="I46" s="7"/>
      <c r="J46" s="7"/>
      <c r="K46" s="10"/>
      <c r="M46" s="7"/>
      <c r="N46" s="7"/>
      <c r="O46" s="7"/>
      <c r="P46" s="7"/>
      <c r="R46" s="7"/>
      <c r="S46" s="7"/>
      <c r="T46" s="10"/>
    </row>
    <row r="47" spans="1:30" x14ac:dyDescent="0.2">
      <c r="A47" s="21" t="s">
        <v>43</v>
      </c>
      <c r="B47" s="7"/>
      <c r="C47" s="7"/>
      <c r="D47" s="7"/>
      <c r="E47" s="7"/>
      <c r="F47" s="7"/>
      <c r="G47" s="7"/>
      <c r="H47" s="7"/>
      <c r="I47" s="7"/>
      <c r="J47" s="7"/>
      <c r="K47" s="10"/>
      <c r="L47" s="7"/>
      <c r="M47" s="7"/>
      <c r="N47" s="7"/>
      <c r="O47" s="7"/>
      <c r="P47" s="7"/>
      <c r="R47" s="7"/>
      <c r="S47" s="7"/>
      <c r="T47" s="10"/>
    </row>
    <row r="48" spans="1:30" x14ac:dyDescent="0.2">
      <c r="A48" s="21" t="s">
        <v>139</v>
      </c>
      <c r="B48" s="7"/>
      <c r="C48" s="7"/>
      <c r="D48" s="7"/>
      <c r="E48" s="7"/>
      <c r="F48" s="7"/>
      <c r="G48" s="7"/>
      <c r="H48" s="7"/>
      <c r="I48" s="7"/>
      <c r="J48" s="7"/>
      <c r="K48" s="10"/>
      <c r="L48" s="7"/>
      <c r="M48" s="7"/>
      <c r="N48" s="7"/>
      <c r="O48" s="7"/>
      <c r="P48" s="7"/>
      <c r="Q48" s="7"/>
      <c r="R48" s="7"/>
      <c r="S48" s="7"/>
      <c r="T48" s="10"/>
    </row>
    <row r="49" spans="1:30" x14ac:dyDescent="0.2">
      <c r="A49" s="27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7"/>
      <c r="S49" s="7"/>
      <c r="T49" s="10"/>
    </row>
    <row r="50" spans="1:30" x14ac:dyDescent="0.2">
      <c r="A50" s="25" t="s">
        <v>137</v>
      </c>
      <c r="B50" s="7"/>
      <c r="C50" s="7"/>
      <c r="D50" s="7"/>
      <c r="E50" s="7"/>
      <c r="F50" s="7"/>
      <c r="G50" s="7"/>
      <c r="H50" s="7"/>
      <c r="I50" s="7"/>
      <c r="J50" s="7"/>
      <c r="K50" s="10"/>
      <c r="L50" s="7"/>
      <c r="M50" s="7"/>
      <c r="N50" s="7"/>
      <c r="O50" s="7"/>
      <c r="P50" s="7"/>
      <c r="Q50" s="7"/>
      <c r="R50" s="7"/>
      <c r="S50" s="7"/>
      <c r="T50" s="10"/>
    </row>
    <row r="51" spans="1:30" x14ac:dyDescent="0.2">
      <c r="A51" s="2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10"/>
      <c r="L51" s="7"/>
      <c r="M51" s="7"/>
      <c r="N51" s="7"/>
      <c r="O51" s="7"/>
      <c r="P51" s="7"/>
      <c r="Q51" s="7"/>
      <c r="R51" s="7"/>
      <c r="S51" s="7"/>
      <c r="T51" s="10"/>
    </row>
    <row r="52" spans="1:30" ht="6" customHeight="1" thickBot="1" x14ac:dyDescent="0.25">
      <c r="B52" s="7"/>
      <c r="C52" s="7"/>
      <c r="D52" s="7"/>
      <c r="E52" s="7"/>
      <c r="F52" s="7"/>
      <c r="G52" s="7"/>
      <c r="H52" s="7"/>
      <c r="I52" s="7"/>
      <c r="J52" s="7"/>
      <c r="K52" s="10"/>
      <c r="L52" s="7"/>
      <c r="M52" s="7"/>
      <c r="N52" s="7"/>
      <c r="O52" s="7"/>
      <c r="P52" s="7"/>
      <c r="Q52" s="7"/>
      <c r="R52" s="7"/>
      <c r="S52" s="7"/>
      <c r="T52" s="10"/>
    </row>
    <row r="53" spans="1:30" ht="13.9" customHeight="1" thickBot="1" x14ac:dyDescent="0.25">
      <c r="A53" s="232" t="s">
        <v>77</v>
      </c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4"/>
      <c r="P53" s="20"/>
      <c r="Q53" s="7"/>
      <c r="R53" s="7"/>
      <c r="S53" s="10"/>
    </row>
    <row r="54" spans="1:30" ht="22.5" customHeight="1" x14ac:dyDescent="0.2">
      <c r="A54" s="200" t="s">
        <v>21</v>
      </c>
      <c r="B54" s="201"/>
      <c r="C54" s="64" t="s">
        <v>81</v>
      </c>
      <c r="D54" s="64" t="s">
        <v>98</v>
      </c>
      <c r="E54" s="64" t="s">
        <v>99</v>
      </c>
      <c r="F54" s="64" t="s">
        <v>100</v>
      </c>
      <c r="G54" s="64" t="s">
        <v>101</v>
      </c>
      <c r="H54" s="64" t="s">
        <v>102</v>
      </c>
      <c r="I54" s="64" t="s">
        <v>103</v>
      </c>
      <c r="J54" s="64" t="s">
        <v>104</v>
      </c>
      <c r="K54" s="64" t="s">
        <v>86</v>
      </c>
      <c r="L54" s="92" t="s">
        <v>87</v>
      </c>
      <c r="M54" s="64" t="s">
        <v>88</v>
      </c>
      <c r="N54" s="64" t="s">
        <v>105</v>
      </c>
      <c r="O54" s="52" t="s">
        <v>106</v>
      </c>
      <c r="S54" s="7"/>
      <c r="T54" s="10"/>
    </row>
    <row r="55" spans="1:30" ht="23.25" customHeight="1" x14ac:dyDescent="0.2">
      <c r="A55" s="181" t="s">
        <v>22</v>
      </c>
      <c r="B55" s="182"/>
      <c r="C55" s="68" t="s">
        <v>89</v>
      </c>
      <c r="D55" s="68" t="s">
        <v>107</v>
      </c>
      <c r="E55" s="68" t="s">
        <v>108</v>
      </c>
      <c r="F55" s="68" t="s">
        <v>109</v>
      </c>
      <c r="G55" s="68" t="s">
        <v>110</v>
      </c>
      <c r="H55" s="68" t="s">
        <v>111</v>
      </c>
      <c r="I55" s="68" t="s">
        <v>112</v>
      </c>
      <c r="J55" s="68" t="s">
        <v>94</v>
      </c>
      <c r="K55" s="70" t="s">
        <v>113</v>
      </c>
      <c r="L55" s="93" t="s">
        <v>114</v>
      </c>
      <c r="M55" s="68" t="s">
        <v>115</v>
      </c>
      <c r="N55" s="68" t="s">
        <v>116</v>
      </c>
      <c r="O55" s="69" t="s">
        <v>117</v>
      </c>
      <c r="Q55" s="7"/>
      <c r="R55" s="7"/>
      <c r="S55" s="7"/>
      <c r="T55" s="10"/>
    </row>
    <row r="56" spans="1:30" x14ac:dyDescent="0.2">
      <c r="A56" s="195" t="s">
        <v>23</v>
      </c>
      <c r="B56" s="196"/>
      <c r="C56" s="16">
        <v>900</v>
      </c>
      <c r="D56" s="16">
        <v>1100</v>
      </c>
      <c r="E56" s="16">
        <v>1320</v>
      </c>
      <c r="F56" s="16">
        <v>1540.0000000000002</v>
      </c>
      <c r="G56" s="16">
        <v>1650.0000000000002</v>
      </c>
      <c r="H56" s="16">
        <v>1980.0000000000002</v>
      </c>
      <c r="I56" s="16">
        <v>2200</v>
      </c>
      <c r="J56" s="16">
        <v>2640</v>
      </c>
      <c r="K56" s="16">
        <v>3850.0000000000005</v>
      </c>
      <c r="L56" s="91">
        <v>6600.0000000000009</v>
      </c>
      <c r="M56" s="55">
        <v>8800</v>
      </c>
      <c r="N56" s="55">
        <v>14300.000000000002</v>
      </c>
      <c r="O56" s="17">
        <v>16500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195" t="s">
        <v>24</v>
      </c>
      <c r="B57" s="196"/>
      <c r="C57" s="86">
        <v>32</v>
      </c>
      <c r="D57" s="86">
        <v>32</v>
      </c>
      <c r="E57" s="86">
        <v>32</v>
      </c>
      <c r="F57" s="86">
        <v>32</v>
      </c>
      <c r="G57" s="86">
        <v>32</v>
      </c>
      <c r="H57" s="86">
        <v>35</v>
      </c>
      <c r="I57" s="86">
        <v>35</v>
      </c>
      <c r="J57" s="86">
        <v>35</v>
      </c>
      <c r="K57" s="86">
        <v>45</v>
      </c>
      <c r="L57" s="86">
        <v>45</v>
      </c>
      <c r="M57" s="86">
        <v>55</v>
      </c>
      <c r="N57" s="86">
        <v>60</v>
      </c>
      <c r="O57" s="88">
        <v>60</v>
      </c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212" t="s">
        <v>25</v>
      </c>
      <c r="B58" s="213"/>
      <c r="C58" s="16">
        <v>2</v>
      </c>
      <c r="D58" s="16">
        <v>3</v>
      </c>
      <c r="E58" s="16">
        <v>3</v>
      </c>
      <c r="F58" s="16">
        <v>3</v>
      </c>
      <c r="G58" s="16">
        <v>3</v>
      </c>
      <c r="H58" s="16">
        <v>3</v>
      </c>
      <c r="I58" s="16">
        <v>3</v>
      </c>
      <c r="J58" s="16">
        <v>3</v>
      </c>
      <c r="K58" s="91">
        <v>4</v>
      </c>
      <c r="L58" s="16">
        <v>4</v>
      </c>
      <c r="M58" s="16">
        <v>5</v>
      </c>
      <c r="N58" s="16">
        <v>6</v>
      </c>
      <c r="O58" s="65">
        <v>6</v>
      </c>
      <c r="Q58" s="7"/>
      <c r="R58" s="7"/>
      <c r="S58" s="7"/>
      <c r="T58" s="10"/>
    </row>
    <row r="59" spans="1:30" x14ac:dyDescent="0.2">
      <c r="A59" s="212" t="s">
        <v>26</v>
      </c>
      <c r="B59" s="213"/>
      <c r="C59" s="16">
        <v>1.5</v>
      </c>
      <c r="D59" s="16">
        <v>1.5</v>
      </c>
      <c r="E59" s="16">
        <v>1.5</v>
      </c>
      <c r="F59" s="16">
        <v>1.5</v>
      </c>
      <c r="G59" s="16">
        <v>1.8</v>
      </c>
      <c r="H59" s="16">
        <v>1.8</v>
      </c>
      <c r="I59" s="16">
        <v>1.8</v>
      </c>
      <c r="J59" s="16">
        <v>1.8</v>
      </c>
      <c r="K59" s="91">
        <v>1.95</v>
      </c>
      <c r="L59" s="16">
        <v>1.95</v>
      </c>
      <c r="M59" s="16">
        <v>2</v>
      </c>
      <c r="N59" s="16">
        <v>2.1</v>
      </c>
      <c r="O59" s="65">
        <v>2.1</v>
      </c>
      <c r="P59" s="21"/>
      <c r="Q59" s="7"/>
      <c r="R59" s="7"/>
      <c r="S59" s="7"/>
      <c r="T59" s="10"/>
    </row>
    <row r="60" spans="1:30" x14ac:dyDescent="0.2">
      <c r="A60" s="212" t="s">
        <v>69</v>
      </c>
      <c r="B60" s="213"/>
      <c r="C60" s="16">
        <v>1.5</v>
      </c>
      <c r="D60" s="16">
        <v>1.5</v>
      </c>
      <c r="E60" s="16">
        <v>1.5</v>
      </c>
      <c r="F60" s="16">
        <v>1.5</v>
      </c>
      <c r="G60" s="16">
        <v>1.7</v>
      </c>
      <c r="H60" s="16">
        <v>1.7</v>
      </c>
      <c r="I60" s="16">
        <v>1.7</v>
      </c>
      <c r="J60" s="16">
        <v>1.7</v>
      </c>
      <c r="K60" s="91">
        <v>1.7</v>
      </c>
      <c r="L60" s="16">
        <v>1.9</v>
      </c>
      <c r="M60" s="16">
        <v>2.1</v>
      </c>
      <c r="N60" s="16">
        <v>2.2000000000000002</v>
      </c>
      <c r="O60" s="65">
        <v>2.2000000000000002</v>
      </c>
      <c r="R60" s="7"/>
      <c r="S60" s="7"/>
      <c r="T60" s="10"/>
    </row>
    <row r="61" spans="1:30" x14ac:dyDescent="0.2">
      <c r="A61" s="212" t="s">
        <v>27</v>
      </c>
      <c r="B61" s="213"/>
      <c r="C61" s="16">
        <v>1</v>
      </c>
      <c r="D61" s="16">
        <v>1</v>
      </c>
      <c r="E61" s="16">
        <v>2</v>
      </c>
      <c r="F61" s="16">
        <v>2</v>
      </c>
      <c r="G61" s="16">
        <v>3</v>
      </c>
      <c r="H61" s="16">
        <v>3</v>
      </c>
      <c r="I61" s="16">
        <v>4</v>
      </c>
      <c r="J61" s="16">
        <v>4</v>
      </c>
      <c r="K61" s="91">
        <v>6</v>
      </c>
      <c r="L61" s="16">
        <v>6</v>
      </c>
      <c r="M61" s="16">
        <v>6</v>
      </c>
      <c r="N61" s="16">
        <v>10</v>
      </c>
      <c r="O61" s="65">
        <v>12</v>
      </c>
      <c r="R61" s="7"/>
      <c r="S61" s="7"/>
      <c r="T61" s="10"/>
    </row>
    <row r="62" spans="1:30" x14ac:dyDescent="0.2">
      <c r="A62" s="181" t="s">
        <v>28</v>
      </c>
      <c r="B62" s="182"/>
      <c r="C62" s="11">
        <v>1100</v>
      </c>
      <c r="D62" s="11">
        <v>1100</v>
      </c>
      <c r="E62" s="11">
        <v>1100</v>
      </c>
      <c r="F62" s="11">
        <v>1100</v>
      </c>
      <c r="G62" s="11">
        <v>1100</v>
      </c>
      <c r="H62" s="11">
        <v>1100</v>
      </c>
      <c r="I62" s="11">
        <v>1100</v>
      </c>
      <c r="J62" s="11">
        <v>1100</v>
      </c>
      <c r="K62" s="11">
        <v>2200</v>
      </c>
      <c r="L62" s="96">
        <v>2200</v>
      </c>
      <c r="M62" s="11">
        <v>2200</v>
      </c>
      <c r="N62" s="11">
        <v>3300.0000000000005</v>
      </c>
      <c r="O62" s="12">
        <v>3300.0000000000005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2.75" thickBot="1" x14ac:dyDescent="0.25">
      <c r="A63" s="179" t="s">
        <v>29</v>
      </c>
      <c r="B63" s="180"/>
      <c r="C63" s="18">
        <v>0.5</v>
      </c>
      <c r="D63" s="18">
        <v>0.5</v>
      </c>
      <c r="E63" s="18">
        <v>0.5</v>
      </c>
      <c r="F63" s="18">
        <v>1</v>
      </c>
      <c r="G63" s="18">
        <v>1</v>
      </c>
      <c r="H63" s="18">
        <v>1</v>
      </c>
      <c r="I63" s="18">
        <v>1</v>
      </c>
      <c r="J63" s="18">
        <v>1</v>
      </c>
      <c r="K63" s="18">
        <v>1</v>
      </c>
      <c r="L63" s="97">
        <v>1</v>
      </c>
      <c r="M63" s="18">
        <v>1.5</v>
      </c>
      <c r="N63" s="18">
        <v>2</v>
      </c>
      <c r="O63" s="19">
        <v>2</v>
      </c>
      <c r="R63" s="7"/>
      <c r="S63" s="7"/>
      <c r="T63" s="10"/>
    </row>
    <row r="64" spans="1:30" ht="7.9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10"/>
      <c r="L64" s="7"/>
      <c r="M64" s="7"/>
      <c r="N64" s="7"/>
      <c r="O64" s="7"/>
      <c r="P64" s="7"/>
      <c r="S64" s="7"/>
      <c r="T64" s="10"/>
    </row>
    <row r="65" spans="1:20" x14ac:dyDescent="0.2">
      <c r="A65" s="13" t="s">
        <v>155</v>
      </c>
      <c r="B65" s="7"/>
      <c r="C65" s="7"/>
      <c r="D65" s="7"/>
      <c r="E65" s="7"/>
      <c r="F65" s="7"/>
      <c r="G65" s="7"/>
      <c r="H65" s="7"/>
      <c r="I65" s="7"/>
      <c r="J65" s="7"/>
      <c r="K65" s="10"/>
      <c r="L65" s="7"/>
      <c r="M65" s="7"/>
      <c r="N65" s="7"/>
      <c r="O65" s="7"/>
      <c r="P65" s="7"/>
      <c r="S65" s="7"/>
      <c r="T65" s="10"/>
    </row>
    <row r="66" spans="1:20" x14ac:dyDescent="0.2">
      <c r="A66" s="14" t="s">
        <v>156</v>
      </c>
      <c r="B66" s="7"/>
      <c r="C66" s="7"/>
      <c r="D66" s="7"/>
      <c r="E66" s="7"/>
      <c r="F66" s="7"/>
      <c r="G66" s="7"/>
      <c r="H66" s="7"/>
      <c r="I66" s="7"/>
      <c r="J66" s="7"/>
      <c r="K66" s="10"/>
      <c r="L66" s="7"/>
      <c r="M66" s="7"/>
      <c r="N66" s="7"/>
      <c r="O66" s="7"/>
      <c r="P66" s="7"/>
      <c r="S66" s="7"/>
      <c r="T66" s="10"/>
    </row>
    <row r="67" spans="1:20" x14ac:dyDescent="0.2">
      <c r="A67" s="13" t="s">
        <v>174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S67" s="10"/>
      <c r="T67" s="10"/>
    </row>
    <row r="68" spans="1:20" x14ac:dyDescent="0.2">
      <c r="A68" s="13" t="s">
        <v>173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3" t="s">
        <v>30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3" t="s">
        <v>31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3" t="s">
        <v>169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3" t="s">
        <v>32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3" t="s">
        <v>147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3" t="s">
        <v>33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3" t="s">
        <v>34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3" t="s">
        <v>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3" t="s">
        <v>36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75" x14ac:dyDescent="0.2">
      <c r="A79" s="177" t="s">
        <v>62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0"/>
      <c r="R79" s="10"/>
      <c r="S79" s="10"/>
      <c r="T79" s="10"/>
    </row>
    <row r="80" spans="1:20" x14ac:dyDescent="0.2">
      <c r="A80" s="94" t="s">
        <v>44</v>
      </c>
      <c r="I80" s="178" t="s">
        <v>52</v>
      </c>
      <c r="J80" s="178"/>
      <c r="K80" s="178"/>
      <c r="M80" s="10"/>
      <c r="N80" s="10"/>
      <c r="O80" s="10"/>
      <c r="P80" s="10"/>
      <c r="Q80" s="10"/>
      <c r="R80" s="10"/>
      <c r="S80" s="10"/>
      <c r="T80" s="10"/>
    </row>
    <row r="81" spans="1:20" ht="13.15" customHeight="1" x14ac:dyDescent="0.2">
      <c r="A81" s="183" t="s">
        <v>165</v>
      </c>
      <c r="B81" s="183"/>
      <c r="C81" s="183"/>
      <c r="D81" s="183"/>
      <c r="E81" s="183"/>
      <c r="F81" s="183"/>
      <c r="G81" s="183"/>
      <c r="H81" s="39"/>
      <c r="I81" s="40" t="s">
        <v>53</v>
      </c>
      <c r="M81" s="38"/>
      <c r="N81" s="38"/>
      <c r="O81" s="38"/>
      <c r="P81" s="38"/>
      <c r="Q81" s="38"/>
      <c r="R81" s="38"/>
      <c r="S81" s="38"/>
      <c r="T81" s="10"/>
    </row>
    <row r="82" spans="1:20" ht="13.15" customHeight="1" x14ac:dyDescent="0.2">
      <c r="A82" s="99" t="s">
        <v>143</v>
      </c>
      <c r="B82" s="163"/>
      <c r="C82" s="163"/>
      <c r="D82" s="163"/>
      <c r="E82" s="163"/>
      <c r="F82" s="163"/>
      <c r="G82" s="163"/>
      <c r="H82" s="41"/>
      <c r="I82" s="42" t="s">
        <v>54</v>
      </c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T83" s="10"/>
    </row>
    <row r="84" spans="1:20" x14ac:dyDescent="0.2">
      <c r="A84" s="95" t="s">
        <v>45</v>
      </c>
      <c r="B84" s="2"/>
      <c r="C84" s="2"/>
      <c r="D84" s="2"/>
      <c r="E84" s="2"/>
      <c r="F84" s="2"/>
      <c r="G84" s="2"/>
      <c r="H84" s="2"/>
      <c r="I84" s="161" t="s">
        <v>55</v>
      </c>
      <c r="J84" s="161"/>
      <c r="K84" s="161"/>
      <c r="M84" s="10"/>
      <c r="N84" s="10"/>
      <c r="O84" s="10"/>
      <c r="P84" s="10"/>
      <c r="Q84" s="10"/>
      <c r="R84" s="10"/>
      <c r="S84" s="10"/>
      <c r="T84" s="10"/>
    </row>
    <row r="85" spans="1:20" ht="13.15" customHeight="1" x14ac:dyDescent="0.2">
      <c r="A85" s="184" t="s">
        <v>170</v>
      </c>
      <c r="B85" s="184"/>
      <c r="C85" s="184"/>
      <c r="D85" s="184"/>
      <c r="E85" s="184"/>
      <c r="F85" s="184"/>
      <c r="G85" s="184"/>
      <c r="H85" s="2"/>
      <c r="I85" s="40" t="s">
        <v>178</v>
      </c>
      <c r="M85" s="34"/>
      <c r="N85" s="34"/>
      <c r="O85" s="34"/>
      <c r="P85" s="34"/>
      <c r="Q85" s="34"/>
      <c r="R85" s="34"/>
      <c r="S85" s="34"/>
      <c r="T85" s="10"/>
    </row>
    <row r="86" spans="1:20" ht="13.15" customHeight="1" x14ac:dyDescent="0.2">
      <c r="A86" s="184" t="s">
        <v>176</v>
      </c>
      <c r="B86" s="184"/>
      <c r="C86" s="184"/>
      <c r="D86" s="184"/>
      <c r="E86" s="184"/>
      <c r="F86" s="184"/>
      <c r="G86" s="184"/>
      <c r="I86" s="42" t="s">
        <v>56</v>
      </c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">
      <c r="A87" s="98" t="s">
        <v>142</v>
      </c>
      <c r="J87" s="44"/>
      <c r="K87" s="44"/>
      <c r="M87" s="10"/>
      <c r="N87" s="10"/>
      <c r="O87" s="10"/>
      <c r="P87" s="10"/>
      <c r="Q87" s="10"/>
      <c r="R87" s="10"/>
      <c r="S87" s="10"/>
      <c r="T87" s="10"/>
    </row>
    <row r="88" spans="1:20" ht="12.75" x14ac:dyDescent="0.2">
      <c r="A88" s="42"/>
      <c r="I88" s="160" t="s">
        <v>57</v>
      </c>
      <c r="J88" s="160"/>
      <c r="K88" s="160"/>
      <c r="L88" s="40"/>
      <c r="M88" s="38"/>
      <c r="N88" s="38"/>
      <c r="O88" s="38"/>
      <c r="P88" s="34"/>
      <c r="Q88" s="34"/>
      <c r="R88" s="34"/>
      <c r="S88" s="34"/>
      <c r="T88" s="10"/>
    </row>
    <row r="89" spans="1:20" ht="12.75" x14ac:dyDescent="0.2">
      <c r="A89" s="94" t="s">
        <v>46</v>
      </c>
      <c r="B89" s="43"/>
      <c r="C89" s="43"/>
      <c r="D89" s="43"/>
      <c r="E89" s="43"/>
      <c r="F89" s="43"/>
      <c r="G89" s="43"/>
      <c r="H89" s="43"/>
      <c r="I89" s="45" t="s">
        <v>177</v>
      </c>
      <c r="M89" s="34"/>
      <c r="N89" s="34"/>
      <c r="O89" s="34"/>
      <c r="P89" s="34"/>
      <c r="Q89" s="34"/>
      <c r="R89" s="34"/>
      <c r="S89" s="34"/>
      <c r="T89" s="10"/>
    </row>
    <row r="90" spans="1:20" ht="12" customHeight="1" x14ac:dyDescent="0.2">
      <c r="A90" s="183" t="s">
        <v>175</v>
      </c>
      <c r="B90" s="183"/>
      <c r="C90" s="183"/>
      <c r="D90" s="183"/>
      <c r="E90" s="183"/>
      <c r="F90" s="183"/>
      <c r="G90" s="183"/>
      <c r="I90" s="42" t="s">
        <v>58</v>
      </c>
      <c r="M90" s="10"/>
      <c r="N90" s="10"/>
      <c r="O90" s="10"/>
      <c r="P90" s="10"/>
      <c r="Q90" s="10"/>
      <c r="R90" s="10"/>
      <c r="S90" s="10"/>
      <c r="T90" s="10"/>
    </row>
    <row r="91" spans="1:20" ht="22.5" customHeight="1" x14ac:dyDescent="0.2">
      <c r="A91" s="42" t="s">
        <v>47</v>
      </c>
      <c r="J91" s="44"/>
      <c r="K91" s="44"/>
      <c r="M91" s="10"/>
      <c r="N91" s="10"/>
      <c r="O91" s="10"/>
      <c r="P91" s="10"/>
      <c r="Q91" s="10"/>
      <c r="R91" s="10"/>
      <c r="S91" s="10"/>
      <c r="T91" s="10"/>
    </row>
    <row r="92" spans="1:20" ht="12.75" x14ac:dyDescent="0.2">
      <c r="A92" s="94" t="s">
        <v>48</v>
      </c>
      <c r="B92" s="46"/>
      <c r="C92" s="46"/>
      <c r="D92" s="46"/>
      <c r="E92" s="46"/>
      <c r="F92" s="46"/>
      <c r="G92" s="46"/>
      <c r="H92" s="46"/>
      <c r="I92" s="160" t="s">
        <v>59</v>
      </c>
      <c r="J92" s="160"/>
      <c r="K92" s="160"/>
      <c r="M92" s="35"/>
      <c r="N92" s="35"/>
      <c r="O92" s="35"/>
      <c r="P92" s="35"/>
      <c r="Q92" s="35"/>
      <c r="R92" s="35"/>
      <c r="S92" s="35"/>
      <c r="T92" s="10"/>
    </row>
    <row r="93" spans="1:20" ht="12.75" x14ac:dyDescent="0.2">
      <c r="A93" s="46" t="s">
        <v>163</v>
      </c>
      <c r="I93" s="45" t="s">
        <v>60</v>
      </c>
      <c r="M93" s="35"/>
      <c r="N93" s="35"/>
      <c r="O93" s="35"/>
      <c r="P93" s="35"/>
      <c r="Q93" s="35"/>
      <c r="R93" s="35"/>
      <c r="S93" s="35"/>
      <c r="T93" s="10"/>
    </row>
    <row r="94" spans="1:20" x14ac:dyDescent="0.2">
      <c r="A94" s="42" t="s">
        <v>49</v>
      </c>
      <c r="I94" s="47" t="s">
        <v>61</v>
      </c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42"/>
      <c r="M95" s="10"/>
      <c r="N95" s="10"/>
      <c r="O95" s="10"/>
      <c r="P95" s="10"/>
      <c r="Q95" s="10"/>
      <c r="R95" s="10"/>
      <c r="S95" s="10"/>
      <c r="T95" s="10"/>
    </row>
    <row r="96" spans="1:20" ht="12.75" x14ac:dyDescent="0.2">
      <c r="A96" s="94" t="s">
        <v>50</v>
      </c>
      <c r="B96" s="46"/>
      <c r="C96" s="46"/>
      <c r="D96" s="46"/>
      <c r="E96" s="46"/>
      <c r="F96" s="46"/>
      <c r="G96" s="46"/>
      <c r="H96" s="46"/>
      <c r="I96" s="185" t="s">
        <v>150</v>
      </c>
      <c r="J96" s="185"/>
      <c r="K96" s="185"/>
      <c r="M96" s="35"/>
      <c r="N96" s="35"/>
      <c r="O96" s="35"/>
      <c r="P96" s="35"/>
      <c r="Q96" s="35"/>
      <c r="R96" s="35"/>
      <c r="S96" s="35"/>
      <c r="T96" s="10"/>
    </row>
    <row r="97" spans="1:20" ht="12.75" customHeight="1" x14ac:dyDescent="0.2">
      <c r="A97" s="175" t="s">
        <v>179</v>
      </c>
      <c r="B97" s="174"/>
      <c r="C97" s="174"/>
      <c r="D97" s="174"/>
      <c r="E97" s="174"/>
      <c r="F97" s="174"/>
      <c r="G97" s="174"/>
      <c r="I97" s="45" t="s">
        <v>151</v>
      </c>
      <c r="K97" s="46" t="s">
        <v>153</v>
      </c>
      <c r="M97" s="35"/>
      <c r="N97" s="35"/>
      <c r="O97" s="35"/>
      <c r="P97" s="35"/>
      <c r="Q97" s="35"/>
      <c r="R97" s="35"/>
      <c r="S97" s="35"/>
      <c r="T97" s="10"/>
    </row>
    <row r="98" spans="1:20" x14ac:dyDescent="0.2">
      <c r="A98" s="42" t="s">
        <v>51</v>
      </c>
      <c r="B98" s="174"/>
      <c r="C98" s="174"/>
      <c r="D98" s="174"/>
      <c r="E98" s="174"/>
      <c r="F98" s="174"/>
      <c r="G98" s="174"/>
      <c r="I98" s="47" t="s">
        <v>152</v>
      </c>
      <c r="M98" s="10"/>
      <c r="N98" s="10"/>
      <c r="O98" s="10"/>
      <c r="P98" s="10"/>
      <c r="Q98" s="10"/>
      <c r="R98" s="10"/>
      <c r="S98" s="10"/>
      <c r="T98" s="10"/>
    </row>
    <row r="99" spans="1:20" ht="12" customHeight="1" x14ac:dyDescent="0.2">
      <c r="B99" s="38"/>
      <c r="C99" s="38"/>
      <c r="D99" s="38"/>
      <c r="E99" s="38"/>
      <c r="F99" s="38"/>
      <c r="G99" s="38"/>
      <c r="H99" s="38"/>
      <c r="M99" s="10"/>
      <c r="N99" s="10"/>
      <c r="O99" s="10"/>
      <c r="P99" s="10"/>
      <c r="Q99" s="10"/>
      <c r="R99" s="10"/>
      <c r="S99" s="10"/>
      <c r="T99" s="10"/>
    </row>
    <row r="100" spans="1:20" ht="12.75" x14ac:dyDescent="0.2">
      <c r="A100" s="33"/>
      <c r="B100" s="10"/>
      <c r="C100" s="10"/>
      <c r="D100" s="10"/>
      <c r="E100" s="10"/>
      <c r="F100" s="10"/>
      <c r="G100" s="10"/>
      <c r="H100" s="10"/>
      <c r="M100" s="10"/>
      <c r="N100" s="10"/>
      <c r="O100" s="10"/>
      <c r="P100" s="10"/>
      <c r="Q100" s="10"/>
      <c r="R100" s="10"/>
      <c r="S100" s="10"/>
      <c r="T100" s="10"/>
    </row>
    <row r="101" spans="1:20" ht="12.75" x14ac:dyDescent="0.2">
      <c r="A101" s="34"/>
      <c r="B101" s="10"/>
      <c r="C101" s="10"/>
      <c r="D101" s="10"/>
      <c r="E101" s="10"/>
      <c r="F101" s="10"/>
      <c r="G101" s="10"/>
      <c r="H101" s="10"/>
      <c r="M101" s="10"/>
      <c r="N101" s="10"/>
      <c r="O101" s="10"/>
      <c r="P101" s="10"/>
      <c r="Q101" s="10"/>
      <c r="R101" s="10"/>
      <c r="S101" s="10"/>
      <c r="T101" s="10"/>
    </row>
    <row r="102" spans="1:20" ht="12.75" x14ac:dyDescent="0.2">
      <c r="A102" s="38"/>
      <c r="B102" s="38"/>
      <c r="C102" s="38"/>
      <c r="D102" s="38"/>
      <c r="E102" s="38"/>
      <c r="F102" s="38"/>
      <c r="G102" s="38"/>
      <c r="H102" s="38"/>
      <c r="M102" s="10"/>
      <c r="N102" s="10"/>
      <c r="O102" s="10"/>
      <c r="P102" s="10"/>
      <c r="Q102" s="10"/>
      <c r="R102" s="10"/>
      <c r="S102" s="10"/>
      <c r="T102" s="10"/>
    </row>
    <row r="103" spans="1:20" ht="19.899999999999999" customHeight="1" x14ac:dyDescent="0.2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2.75" x14ac:dyDescent="0.2">
      <c r="A104" s="3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2.75" x14ac:dyDescent="0.2">
      <c r="A105" s="186"/>
      <c r="B105" s="186"/>
      <c r="C105" s="186"/>
      <c r="D105" s="186"/>
      <c r="E105" s="186"/>
      <c r="F105" s="186"/>
      <c r="G105" s="186"/>
      <c r="H105" s="186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9.899999999999999" customHeight="1" x14ac:dyDescent="0.2">
      <c r="A106" s="3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2.75" x14ac:dyDescent="0.2">
      <c r="A107" s="186"/>
      <c r="B107" s="186"/>
      <c r="C107" s="186"/>
      <c r="D107" s="186"/>
      <c r="E107" s="186"/>
      <c r="F107" s="186"/>
      <c r="G107" s="186"/>
      <c r="H107" s="186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2.75" x14ac:dyDescent="0.2">
      <c r="A108" s="3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9.899999999999999" customHeight="1" x14ac:dyDescent="0.2">
      <c r="A109" s="35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2.75" x14ac:dyDescent="0.2">
      <c r="A110" s="176"/>
      <c r="B110" s="176"/>
      <c r="C110" s="176"/>
      <c r="D110" s="176"/>
      <c r="E110" s="176"/>
      <c r="F110" s="176"/>
      <c r="G110" s="176"/>
      <c r="H110" s="176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2.75" x14ac:dyDescent="0.2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9.899999999999999" customHeight="1" x14ac:dyDescent="0.2">
      <c r="A112" s="3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2.75" x14ac:dyDescent="0.2">
      <c r="A113" s="176"/>
      <c r="B113" s="176"/>
      <c r="C113" s="176"/>
      <c r="D113" s="176"/>
      <c r="E113" s="176"/>
      <c r="F113" s="176"/>
      <c r="G113" s="176"/>
      <c r="H113" s="176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2.75" x14ac:dyDescent="0.2">
      <c r="A114" s="3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</sheetData>
  <sortState xmlns:xlrd2="http://schemas.microsoft.com/office/spreadsheetml/2017/richdata2" ref="A8:T26">
    <sortCondition ref="A8:A26"/>
  </sortState>
  <mergeCells count="49">
    <mergeCell ref="A2:C2"/>
    <mergeCell ref="R2:T2"/>
    <mergeCell ref="B5:T5"/>
    <mergeCell ref="B6:B7"/>
    <mergeCell ref="C6:C7"/>
    <mergeCell ref="D6:D7"/>
    <mergeCell ref="E6:E7"/>
    <mergeCell ref="F6:F7"/>
    <mergeCell ref="G6:G7"/>
    <mergeCell ref="T6:T7"/>
    <mergeCell ref="N6:N7"/>
    <mergeCell ref="O6:O7"/>
    <mergeCell ref="P2:Q2"/>
    <mergeCell ref="E2:O2"/>
    <mergeCell ref="A40:C40"/>
    <mergeCell ref="A45:B45"/>
    <mergeCell ref="A53:O53"/>
    <mergeCell ref="A54:B54"/>
    <mergeCell ref="U5:AB5"/>
    <mergeCell ref="L6:L7"/>
    <mergeCell ref="M6:M7"/>
    <mergeCell ref="P6:P7"/>
    <mergeCell ref="Q6:Q7"/>
    <mergeCell ref="R6:R7"/>
    <mergeCell ref="S6:S7"/>
    <mergeCell ref="H6:H7"/>
    <mergeCell ref="I6:I7"/>
    <mergeCell ref="J6:J7"/>
    <mergeCell ref="K6:K7"/>
    <mergeCell ref="A58:B58"/>
    <mergeCell ref="A59:B59"/>
    <mergeCell ref="A60:B60"/>
    <mergeCell ref="A55:B55"/>
    <mergeCell ref="A56:B56"/>
    <mergeCell ref="A57:B57"/>
    <mergeCell ref="A86:G86"/>
    <mergeCell ref="A61:B61"/>
    <mergeCell ref="A62:B62"/>
    <mergeCell ref="A63:B63"/>
    <mergeCell ref="A79:P79"/>
    <mergeCell ref="I80:K80"/>
    <mergeCell ref="A81:G81"/>
    <mergeCell ref="A85:G85"/>
    <mergeCell ref="A110:H110"/>
    <mergeCell ref="A113:H113"/>
    <mergeCell ref="I96:K96"/>
    <mergeCell ref="A107:H107"/>
    <mergeCell ref="A90:G90"/>
    <mergeCell ref="A105:H105"/>
  </mergeCells>
  <hyperlinks>
    <hyperlink ref="R2" r:id="rId1" display="www.nevatk.ru" xr:uid="{00000000-0004-0000-0800-000000000000}"/>
    <hyperlink ref="P2" r:id="rId2" display="www.nevatk.ru" xr:uid="{00000000-0004-0000-0800-000001000000}"/>
    <hyperlink ref="U5:AB5" r:id="rId3" display="онлайн калькулятор" xr:uid="{00000000-0004-0000-0800-000002000000}"/>
    <hyperlink ref="P2:Q2" r:id="rId4" display="nevatk.ru" xr:uid="{A63750AD-FA65-4527-872F-BAFE35B66505}"/>
    <hyperlink ref="A82" r:id="rId5" xr:uid="{2274F404-4F50-47B7-8B42-EA9C33E3A58F}"/>
    <hyperlink ref="A87" r:id="rId6" xr:uid="{9C4DBBFE-E42D-4F38-92BB-6D6A637B200E}"/>
    <hyperlink ref="A91" r:id="rId7" xr:uid="{E7FDD81E-A023-4C5C-94B9-D92BA272F1E4}"/>
    <hyperlink ref="A94" r:id="rId8" xr:uid="{07EAAF7C-4C80-49EB-A0E1-E2E967C5977C}"/>
    <hyperlink ref="A98" r:id="rId9" xr:uid="{FAAE48ED-F13C-4270-B04A-B22E02C65874}"/>
    <hyperlink ref="I82" r:id="rId10" xr:uid="{DCE1AF8E-732D-4610-8055-4D4F1C2C1DFD}"/>
    <hyperlink ref="I86" r:id="rId11" xr:uid="{B5EDF1F9-D3EF-49E0-A215-C4821A2FD8A0}"/>
    <hyperlink ref="I90" r:id="rId12" xr:uid="{5235BB9E-D19C-4DC6-AA58-A2796DC94B8A}"/>
    <hyperlink ref="I94" r:id="rId13" xr:uid="{EF623582-5EE0-446D-9586-64F8A1A48B16}"/>
    <hyperlink ref="I98" r:id="rId14" xr:uid="{04C6FA31-B231-45DF-857B-A3E6B6C8FF5D}"/>
  </hyperlinks>
  <pageMargins left="0.2" right="0" top="0" bottom="0" header="0.31496062992125984" footer="0.31496062992125984"/>
  <pageSetup paperSize="9" scale="79" fitToHeight="0" orientation="landscape" r:id="rId15"/>
  <drawing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AO144"/>
  <sheetViews>
    <sheetView showGridLines="0" zoomScale="85" zoomScaleNormal="85" zoomScaleSheetLayoutView="100" workbookViewId="0">
      <pane ySplit="7" topLeftCell="A8" activePane="bottomLeft" state="frozen"/>
      <selection activeCell="B8" sqref="B8"/>
      <selection pane="bottomLeft" activeCell="AA40" sqref="AA40"/>
    </sheetView>
  </sheetViews>
  <sheetFormatPr defaultColWidth="8.7109375" defaultRowHeight="12" x14ac:dyDescent="0.2"/>
  <cols>
    <col min="1" max="1" width="23.42578125" style="1" customWidth="1"/>
    <col min="2" max="2" width="8" style="1" customWidth="1"/>
    <col min="3" max="20" width="8.7109375" style="1" customWidth="1"/>
    <col min="21" max="21" width="5.42578125" style="1" customWidth="1"/>
    <col min="22" max="37" width="8.42578125" style="1" customWidth="1"/>
    <col min="38" max="16384" width="8.7109375" style="1"/>
  </cols>
  <sheetData>
    <row r="2" spans="1:41" ht="12" customHeight="1" x14ac:dyDescent="0.2">
      <c r="A2" s="187" t="s">
        <v>0</v>
      </c>
      <c r="B2" s="187"/>
      <c r="C2" s="187"/>
      <c r="E2" s="29" t="s">
        <v>149</v>
      </c>
      <c r="F2" s="29"/>
      <c r="G2" s="29"/>
      <c r="H2" s="29"/>
      <c r="I2" s="29"/>
      <c r="J2" s="29"/>
      <c r="K2" s="29"/>
      <c r="L2" s="223" t="s">
        <v>37</v>
      </c>
      <c r="M2" s="223"/>
      <c r="N2" s="223"/>
      <c r="O2" s="224" t="s">
        <v>118</v>
      </c>
      <c r="P2" s="224"/>
      <c r="Q2" s="224"/>
      <c r="R2" s="23"/>
      <c r="S2" s="32"/>
      <c r="T2" s="32"/>
    </row>
    <row r="3" spans="1:41" ht="10.5" customHeight="1" x14ac:dyDescent="0.2">
      <c r="A3" s="30"/>
      <c r="B3" s="30"/>
      <c r="C3" s="30"/>
      <c r="E3" s="29"/>
      <c r="F3" s="29"/>
      <c r="G3" s="29"/>
      <c r="H3" s="29"/>
      <c r="I3" s="29"/>
      <c r="J3" s="29"/>
      <c r="K3" s="29"/>
      <c r="L3" s="31"/>
      <c r="M3" s="31"/>
      <c r="N3" s="31"/>
      <c r="O3" s="106"/>
      <c r="P3" s="106"/>
      <c r="Q3" s="106"/>
      <c r="R3" s="23"/>
      <c r="S3" s="32"/>
      <c r="T3" s="32"/>
    </row>
    <row r="4" spans="1:41" ht="9.75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53"/>
      <c r="X4" s="54"/>
      <c r="Y4" s="54"/>
      <c r="Z4" s="54"/>
      <c r="AA4" s="54"/>
      <c r="AB4" s="54"/>
      <c r="AC4" s="54"/>
    </row>
    <row r="5" spans="1:41" ht="13.9" customHeight="1" thickBot="1" x14ac:dyDescent="0.25">
      <c r="A5" s="2"/>
      <c r="B5" s="188" t="s">
        <v>158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90"/>
      <c r="U5" s="202" t="s">
        <v>119</v>
      </c>
      <c r="V5" s="203"/>
      <c r="W5" s="203"/>
      <c r="X5" s="203"/>
      <c r="Y5" s="203"/>
      <c r="Z5" s="203"/>
      <c r="AA5" s="203"/>
      <c r="AB5" s="203"/>
    </row>
    <row r="6" spans="1:41" x14ac:dyDescent="0.2">
      <c r="A6" s="9"/>
      <c r="B6" s="209" t="s">
        <v>1</v>
      </c>
      <c r="C6" s="191" t="s">
        <v>81</v>
      </c>
      <c r="D6" s="191" t="s">
        <v>82</v>
      </c>
      <c r="E6" s="191" t="s">
        <v>83</v>
      </c>
      <c r="F6" s="191" t="s">
        <v>84</v>
      </c>
      <c r="G6" s="191" t="s">
        <v>85</v>
      </c>
      <c r="H6" s="191" t="s">
        <v>86</v>
      </c>
      <c r="I6" s="191" t="s">
        <v>87</v>
      </c>
      <c r="J6" s="191" t="s">
        <v>88</v>
      </c>
      <c r="K6" s="204" t="s">
        <v>20</v>
      </c>
      <c r="L6" s="206" t="s">
        <v>89</v>
      </c>
      <c r="M6" s="191" t="s">
        <v>90</v>
      </c>
      <c r="N6" s="191" t="s">
        <v>91</v>
      </c>
      <c r="O6" s="191" t="s">
        <v>92</v>
      </c>
      <c r="P6" s="191" t="s">
        <v>93</v>
      </c>
      <c r="Q6" s="191" t="s">
        <v>94</v>
      </c>
      <c r="R6" s="191" t="s">
        <v>95</v>
      </c>
      <c r="S6" s="191" t="s">
        <v>96</v>
      </c>
      <c r="T6" s="204" t="s">
        <v>97</v>
      </c>
    </row>
    <row r="7" spans="1:41" ht="12" customHeight="1" thickBot="1" x14ac:dyDescent="0.25">
      <c r="A7" s="9"/>
      <c r="B7" s="210"/>
      <c r="C7" s="192"/>
      <c r="D7" s="192"/>
      <c r="E7" s="192"/>
      <c r="F7" s="192"/>
      <c r="G7" s="192"/>
      <c r="H7" s="192"/>
      <c r="I7" s="192"/>
      <c r="J7" s="192"/>
      <c r="K7" s="205"/>
      <c r="L7" s="207"/>
      <c r="M7" s="192"/>
      <c r="N7" s="192"/>
      <c r="O7" s="192"/>
      <c r="P7" s="192"/>
      <c r="Q7" s="192"/>
      <c r="R7" s="192"/>
      <c r="S7" s="192"/>
      <c r="T7" s="205"/>
    </row>
    <row r="8" spans="1:41" ht="12.75" x14ac:dyDescent="0.2">
      <c r="A8" s="111" t="s">
        <v>126</v>
      </c>
      <c r="B8" s="157">
        <v>2500</v>
      </c>
      <c r="C8" s="251">
        <v>56.427</v>
      </c>
      <c r="D8" s="251">
        <v>54.987288461538462</v>
      </c>
      <c r="E8" s="251">
        <v>51.501264705882356</v>
      </c>
      <c r="F8" s="251">
        <v>50.371619565217394</v>
      </c>
      <c r="G8" s="251">
        <v>49.619250000000001</v>
      </c>
      <c r="H8" s="251">
        <v>48.519021126760563</v>
      </c>
      <c r="I8" s="251">
        <v>47.674083333333343</v>
      </c>
      <c r="J8" s="251">
        <v>47.204619863013704</v>
      </c>
      <c r="K8" s="252">
        <v>46.303249999999998</v>
      </c>
      <c r="L8" s="136">
        <f>C8*280</f>
        <v>15799.56</v>
      </c>
      <c r="M8" s="137">
        <f t="shared" ref="M8:M26" si="0">D8*280</f>
        <v>15396.440769230769</v>
      </c>
      <c r="N8" s="137">
        <f t="shared" ref="N8:N26" si="1">E8*280</f>
        <v>14420.354117647059</v>
      </c>
      <c r="O8" s="137">
        <f t="shared" ref="O8:O26" si="2">F8*280</f>
        <v>14104.05347826087</v>
      </c>
      <c r="P8" s="137">
        <f t="shared" ref="P8:P26" si="3">G8*280</f>
        <v>13893.39</v>
      </c>
      <c r="Q8" s="137">
        <f t="shared" ref="Q8:Q26" si="4">H8*280</f>
        <v>13585.325915492958</v>
      </c>
      <c r="R8" s="137">
        <f t="shared" ref="R8:R26" si="5">I8*280</f>
        <v>13348.743333333336</v>
      </c>
      <c r="S8" s="137">
        <f t="shared" ref="S8:S26" si="6">J8*280</f>
        <v>13217.293561643837</v>
      </c>
      <c r="T8" s="138">
        <f t="shared" ref="T8:T26" si="7">K8*280</f>
        <v>12964.91</v>
      </c>
      <c r="U8" s="125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</row>
    <row r="9" spans="1:41" ht="12.75" x14ac:dyDescent="0.2">
      <c r="A9" s="80" t="s">
        <v>131</v>
      </c>
      <c r="B9" s="158">
        <v>2500</v>
      </c>
      <c r="C9" s="249">
        <v>41.5</v>
      </c>
      <c r="D9" s="249">
        <v>41</v>
      </c>
      <c r="E9" s="249">
        <v>40.5</v>
      </c>
      <c r="F9" s="249">
        <v>40.1</v>
      </c>
      <c r="G9" s="249">
        <v>40</v>
      </c>
      <c r="H9" s="249">
        <v>39.799999999999997</v>
      </c>
      <c r="I9" s="249">
        <v>39.5</v>
      </c>
      <c r="J9" s="249">
        <v>39.1</v>
      </c>
      <c r="K9" s="250">
        <v>38.5</v>
      </c>
      <c r="L9" s="129">
        <f t="shared" ref="L9:L26" si="8">C9*280</f>
        <v>11620</v>
      </c>
      <c r="M9" s="130">
        <f t="shared" si="0"/>
        <v>11480</v>
      </c>
      <c r="N9" s="130">
        <f t="shared" si="1"/>
        <v>11340</v>
      </c>
      <c r="O9" s="130">
        <f t="shared" si="2"/>
        <v>11228</v>
      </c>
      <c r="P9" s="130">
        <f t="shared" si="3"/>
        <v>11200</v>
      </c>
      <c r="Q9" s="130">
        <f t="shared" si="4"/>
        <v>11144</v>
      </c>
      <c r="R9" s="130">
        <f t="shared" si="5"/>
        <v>11060</v>
      </c>
      <c r="S9" s="130">
        <f t="shared" si="6"/>
        <v>10948</v>
      </c>
      <c r="T9" s="131">
        <f t="shared" si="7"/>
        <v>10780</v>
      </c>
      <c r="U9" s="125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</row>
    <row r="10" spans="1:41" ht="12.75" x14ac:dyDescent="0.2">
      <c r="A10" s="81" t="s">
        <v>3</v>
      </c>
      <c r="B10" s="159">
        <v>2500</v>
      </c>
      <c r="C10" s="247">
        <v>31.86</v>
      </c>
      <c r="D10" s="247">
        <v>31.5</v>
      </c>
      <c r="E10" s="247">
        <v>31</v>
      </c>
      <c r="F10" s="247">
        <v>30.92</v>
      </c>
      <c r="G10" s="247">
        <v>30.58</v>
      </c>
      <c r="H10" s="247">
        <v>30.29</v>
      </c>
      <c r="I10" s="247">
        <v>30.060000000000002</v>
      </c>
      <c r="J10" s="247">
        <v>29.92</v>
      </c>
      <c r="K10" s="248">
        <v>29.84</v>
      </c>
      <c r="L10" s="139">
        <f t="shared" si="8"/>
        <v>8920.7999999999993</v>
      </c>
      <c r="M10" s="140">
        <f t="shared" si="0"/>
        <v>8820</v>
      </c>
      <c r="N10" s="140">
        <f t="shared" si="1"/>
        <v>8680</v>
      </c>
      <c r="O10" s="140">
        <f t="shared" si="2"/>
        <v>8657.6</v>
      </c>
      <c r="P10" s="140">
        <f t="shared" si="3"/>
        <v>8562.4</v>
      </c>
      <c r="Q10" s="140">
        <f t="shared" si="4"/>
        <v>8481.1999999999989</v>
      </c>
      <c r="R10" s="140">
        <f t="shared" si="5"/>
        <v>8416.8000000000011</v>
      </c>
      <c r="S10" s="140">
        <f t="shared" si="6"/>
        <v>8377.6</v>
      </c>
      <c r="T10" s="141">
        <f t="shared" si="7"/>
        <v>8355.2000000000007</v>
      </c>
      <c r="U10" s="125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</row>
    <row r="11" spans="1:41" ht="12.75" x14ac:dyDescent="0.2">
      <c r="A11" s="80" t="s">
        <v>141</v>
      </c>
      <c r="B11" s="158">
        <v>2500</v>
      </c>
      <c r="C11" s="249">
        <v>40.78125</v>
      </c>
      <c r="D11" s="249">
        <v>40.384615384615387</v>
      </c>
      <c r="E11" s="249">
        <v>39.264705882352942</v>
      </c>
      <c r="F11" s="249">
        <v>38.913043478260875</v>
      </c>
      <c r="G11" s="249">
        <v>38.571428571428577</v>
      </c>
      <c r="H11" s="249">
        <v>38.239436619718319</v>
      </c>
      <c r="I11" s="249">
        <v>37.916666666666671</v>
      </c>
      <c r="J11" s="249">
        <v>37.602739726027401</v>
      </c>
      <c r="K11" s="250">
        <v>37</v>
      </c>
      <c r="L11" s="129">
        <f t="shared" si="8"/>
        <v>11418.75</v>
      </c>
      <c r="M11" s="130">
        <f t="shared" si="0"/>
        <v>11307.692307692309</v>
      </c>
      <c r="N11" s="130">
        <f t="shared" si="1"/>
        <v>10994.117647058823</v>
      </c>
      <c r="O11" s="130">
        <f t="shared" si="2"/>
        <v>10895.652173913044</v>
      </c>
      <c r="P11" s="130">
        <f t="shared" si="3"/>
        <v>10800.000000000002</v>
      </c>
      <c r="Q11" s="130">
        <f t="shared" si="4"/>
        <v>10707.042253521129</v>
      </c>
      <c r="R11" s="130">
        <f t="shared" si="5"/>
        <v>10616.666666666668</v>
      </c>
      <c r="S11" s="130">
        <f t="shared" si="6"/>
        <v>10528.767123287673</v>
      </c>
      <c r="T11" s="131">
        <f t="shared" si="7"/>
        <v>10360</v>
      </c>
      <c r="U11" s="125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</row>
    <row r="12" spans="1:41" ht="12.75" x14ac:dyDescent="0.2">
      <c r="A12" s="81" t="s">
        <v>127</v>
      </c>
      <c r="B12" s="159">
        <v>2500</v>
      </c>
      <c r="C12" s="247">
        <v>57.5</v>
      </c>
      <c r="D12" s="247">
        <v>57.02</v>
      </c>
      <c r="E12" s="247">
        <v>56.38</v>
      </c>
      <c r="F12" s="247">
        <v>54.6</v>
      </c>
      <c r="G12" s="247">
        <v>54.04</v>
      </c>
      <c r="H12" s="247">
        <v>53.5</v>
      </c>
      <c r="I12" s="247">
        <v>52.97</v>
      </c>
      <c r="J12" s="247">
        <v>52.46</v>
      </c>
      <c r="K12" s="248">
        <v>51.96</v>
      </c>
      <c r="L12" s="139">
        <f t="shared" si="8"/>
        <v>16100</v>
      </c>
      <c r="M12" s="140">
        <f t="shared" si="0"/>
        <v>15965.6</v>
      </c>
      <c r="N12" s="140">
        <f t="shared" si="1"/>
        <v>15786.400000000001</v>
      </c>
      <c r="O12" s="140">
        <f t="shared" si="2"/>
        <v>15288</v>
      </c>
      <c r="P12" s="140">
        <f t="shared" si="3"/>
        <v>15131.199999999999</v>
      </c>
      <c r="Q12" s="140">
        <f t="shared" si="4"/>
        <v>14980</v>
      </c>
      <c r="R12" s="140">
        <f t="shared" si="5"/>
        <v>14831.6</v>
      </c>
      <c r="S12" s="140">
        <f t="shared" si="6"/>
        <v>14688.800000000001</v>
      </c>
      <c r="T12" s="141">
        <f t="shared" si="7"/>
        <v>14548.800000000001</v>
      </c>
      <c r="U12" s="125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</row>
    <row r="13" spans="1:41" ht="12.75" x14ac:dyDescent="0.2">
      <c r="A13" s="80" t="s">
        <v>4</v>
      </c>
      <c r="B13" s="158">
        <v>2500</v>
      </c>
      <c r="C13" s="249">
        <v>33.725102422667362</v>
      </c>
      <c r="D13" s="249">
        <v>33.430397420857844</v>
      </c>
      <c r="E13" s="249">
        <v>33.149229609133222</v>
      </c>
      <c r="F13" s="249">
        <v>32.793362361895319</v>
      </c>
      <c r="G13" s="249">
        <v>32.318872698911449</v>
      </c>
      <c r="H13" s="249">
        <v>32.013843629850371</v>
      </c>
      <c r="I13" s="249">
        <v>31.657976382612475</v>
      </c>
      <c r="J13" s="249">
        <v>31.591660312500004</v>
      </c>
      <c r="K13" s="250">
        <v>31.409334375000004</v>
      </c>
      <c r="L13" s="129">
        <f t="shared" si="8"/>
        <v>9443.0286783468619</v>
      </c>
      <c r="M13" s="130">
        <f t="shared" si="0"/>
        <v>9360.5112778401963</v>
      </c>
      <c r="N13" s="130">
        <f t="shared" si="1"/>
        <v>9281.7842905573016</v>
      </c>
      <c r="O13" s="130">
        <f t="shared" si="2"/>
        <v>9182.1414613306897</v>
      </c>
      <c r="P13" s="130">
        <f t="shared" si="3"/>
        <v>9049.2843556952048</v>
      </c>
      <c r="Q13" s="130">
        <f t="shared" si="4"/>
        <v>8963.8762163581032</v>
      </c>
      <c r="R13" s="130">
        <f t="shared" si="5"/>
        <v>8864.2333871314931</v>
      </c>
      <c r="S13" s="130">
        <f t="shared" si="6"/>
        <v>8845.664887500001</v>
      </c>
      <c r="T13" s="131">
        <f t="shared" si="7"/>
        <v>8794.6136250000018</v>
      </c>
      <c r="U13" s="125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</row>
    <row r="14" spans="1:41" ht="12.75" x14ac:dyDescent="0.2">
      <c r="A14" s="81" t="s">
        <v>154</v>
      </c>
      <c r="B14" s="159">
        <v>3000</v>
      </c>
      <c r="C14" s="247">
        <v>61.265625</v>
      </c>
      <c r="D14" s="247">
        <v>60.634615384615387</v>
      </c>
      <c r="E14" s="247">
        <v>58.852941176470594</v>
      </c>
      <c r="F14" s="247">
        <v>58.29347826086957</v>
      </c>
      <c r="G14" s="247">
        <v>57.75</v>
      </c>
      <c r="H14" s="247">
        <v>57.221830985915503</v>
      </c>
      <c r="I14" s="247">
        <v>56.708333333333336</v>
      </c>
      <c r="J14" s="247">
        <v>56.208904109589042</v>
      </c>
      <c r="K14" s="248">
        <v>55.250000000000007</v>
      </c>
      <c r="L14" s="139">
        <f t="shared" si="8"/>
        <v>17154.375</v>
      </c>
      <c r="M14" s="140">
        <f t="shared" si="0"/>
        <v>16977.692307692309</v>
      </c>
      <c r="N14" s="140">
        <f t="shared" si="1"/>
        <v>16478.823529411766</v>
      </c>
      <c r="O14" s="140">
        <f t="shared" si="2"/>
        <v>16322.17391304348</v>
      </c>
      <c r="P14" s="140">
        <f t="shared" si="3"/>
        <v>16170</v>
      </c>
      <c r="Q14" s="140">
        <f t="shared" si="4"/>
        <v>16022.11267605634</v>
      </c>
      <c r="R14" s="140">
        <f t="shared" si="5"/>
        <v>15878.333333333334</v>
      </c>
      <c r="S14" s="140">
        <f t="shared" si="6"/>
        <v>15738.493150684932</v>
      </c>
      <c r="T14" s="141">
        <f t="shared" si="7"/>
        <v>15470.000000000002</v>
      </c>
      <c r="U14" s="125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</row>
    <row r="15" spans="1:41" ht="12.75" x14ac:dyDescent="0.2">
      <c r="A15" s="80" t="s">
        <v>5</v>
      </c>
      <c r="B15" s="158">
        <v>2500</v>
      </c>
      <c r="C15" s="249">
        <v>37.472999999999999</v>
      </c>
      <c r="D15" s="249">
        <v>37.11</v>
      </c>
      <c r="E15" s="249">
        <v>36.494</v>
      </c>
      <c r="F15" s="249">
        <v>35.944000000000003</v>
      </c>
      <c r="G15" s="249">
        <v>35.614000000000004</v>
      </c>
      <c r="H15" s="249">
        <v>35.284000000000006</v>
      </c>
      <c r="I15" s="249">
        <v>35.009</v>
      </c>
      <c r="J15" s="249">
        <v>34.613</v>
      </c>
      <c r="K15" s="250">
        <v>34.326999999999998</v>
      </c>
      <c r="L15" s="129">
        <f t="shared" si="8"/>
        <v>10492.44</v>
      </c>
      <c r="M15" s="130">
        <f t="shared" si="0"/>
        <v>10390.799999999999</v>
      </c>
      <c r="N15" s="130">
        <f t="shared" si="1"/>
        <v>10218.32</v>
      </c>
      <c r="O15" s="130">
        <f t="shared" si="2"/>
        <v>10064.320000000002</v>
      </c>
      <c r="P15" s="130">
        <f t="shared" si="3"/>
        <v>9971.9200000000019</v>
      </c>
      <c r="Q15" s="130">
        <f t="shared" si="4"/>
        <v>9879.5200000000023</v>
      </c>
      <c r="R15" s="130">
        <f t="shared" si="5"/>
        <v>9802.52</v>
      </c>
      <c r="S15" s="130">
        <f t="shared" si="6"/>
        <v>9691.64</v>
      </c>
      <c r="T15" s="131">
        <f t="shared" si="7"/>
        <v>9611.56</v>
      </c>
      <c r="U15" s="125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</row>
    <row r="16" spans="1:41" ht="12.75" x14ac:dyDescent="0.2">
      <c r="A16" s="81" t="s">
        <v>128</v>
      </c>
      <c r="B16" s="159">
        <v>2500</v>
      </c>
      <c r="C16" s="247">
        <v>54</v>
      </c>
      <c r="D16" s="247">
        <v>53.5</v>
      </c>
      <c r="E16" s="247">
        <v>53</v>
      </c>
      <c r="F16" s="247">
        <v>52.5</v>
      </c>
      <c r="G16" s="247">
        <v>52</v>
      </c>
      <c r="H16" s="247">
        <v>51.5</v>
      </c>
      <c r="I16" s="247">
        <v>51.5</v>
      </c>
      <c r="J16" s="247">
        <v>51</v>
      </c>
      <c r="K16" s="248">
        <v>50.5</v>
      </c>
      <c r="L16" s="139">
        <f t="shared" si="8"/>
        <v>15120</v>
      </c>
      <c r="M16" s="140">
        <f t="shared" si="0"/>
        <v>14980</v>
      </c>
      <c r="N16" s="140">
        <f t="shared" si="1"/>
        <v>14840</v>
      </c>
      <c r="O16" s="140">
        <f t="shared" si="2"/>
        <v>14700</v>
      </c>
      <c r="P16" s="140">
        <f t="shared" si="3"/>
        <v>14560</v>
      </c>
      <c r="Q16" s="140">
        <f t="shared" si="4"/>
        <v>14420</v>
      </c>
      <c r="R16" s="140">
        <f t="shared" si="5"/>
        <v>14420</v>
      </c>
      <c r="S16" s="140">
        <f t="shared" si="6"/>
        <v>14280</v>
      </c>
      <c r="T16" s="141">
        <f t="shared" si="7"/>
        <v>14140</v>
      </c>
      <c r="U16" s="125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</row>
    <row r="17" spans="1:41" ht="12.75" x14ac:dyDescent="0.2">
      <c r="A17" s="80" t="s">
        <v>129</v>
      </c>
      <c r="B17" s="158">
        <v>3000</v>
      </c>
      <c r="C17" s="249">
        <v>69.323181818181823</v>
      </c>
      <c r="D17" s="249">
        <v>67.417105263157893</v>
      </c>
      <c r="E17" s="249">
        <v>65.640254237288133</v>
      </c>
      <c r="F17" s="249">
        <v>64.796250000000015</v>
      </c>
      <c r="G17" s="249">
        <v>63.979918032786898</v>
      </c>
      <c r="H17" s="249">
        <v>63.189919354838715</v>
      </c>
      <c r="I17" s="249">
        <v>62.425000000000004</v>
      </c>
      <c r="J17" s="249">
        <v>61.683984375000001</v>
      </c>
      <c r="K17" s="250">
        <v>59.593656716417925</v>
      </c>
      <c r="L17" s="129">
        <f t="shared" si="8"/>
        <v>19410.49090909091</v>
      </c>
      <c r="M17" s="130">
        <f t="shared" si="0"/>
        <v>18876.78947368421</v>
      </c>
      <c r="N17" s="130">
        <f t="shared" si="1"/>
        <v>18379.271186440677</v>
      </c>
      <c r="O17" s="130">
        <f t="shared" si="2"/>
        <v>18142.950000000004</v>
      </c>
      <c r="P17" s="130">
        <f t="shared" si="3"/>
        <v>17914.37704918033</v>
      </c>
      <c r="Q17" s="130">
        <f t="shared" si="4"/>
        <v>17693.177419354841</v>
      </c>
      <c r="R17" s="130">
        <f t="shared" si="5"/>
        <v>17479</v>
      </c>
      <c r="S17" s="130">
        <f t="shared" si="6"/>
        <v>17271.515625</v>
      </c>
      <c r="T17" s="131">
        <f t="shared" si="7"/>
        <v>16686.223880597019</v>
      </c>
      <c r="U17" s="125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</row>
    <row r="18" spans="1:41" ht="12.75" x14ac:dyDescent="0.2">
      <c r="A18" s="81" t="s">
        <v>160</v>
      </c>
      <c r="B18" s="159">
        <v>2500</v>
      </c>
      <c r="C18" s="247">
        <v>35.475000000000009</v>
      </c>
      <c r="D18" s="247">
        <v>35.329787234042556</v>
      </c>
      <c r="E18" s="247">
        <v>35.186619718309863</v>
      </c>
      <c r="F18" s="247">
        <v>34.90625</v>
      </c>
      <c r="G18" s="247">
        <v>34.63356164383562</v>
      </c>
      <c r="H18" s="247">
        <v>34.368243243243242</v>
      </c>
      <c r="I18" s="247">
        <v>34.11</v>
      </c>
      <c r="J18" s="247">
        <v>33.613636363636367</v>
      </c>
      <c r="K18" s="248">
        <v>32.915625000000006</v>
      </c>
      <c r="L18" s="139">
        <f t="shared" si="8"/>
        <v>9933.0000000000018</v>
      </c>
      <c r="M18" s="140">
        <f t="shared" si="0"/>
        <v>9892.3404255319147</v>
      </c>
      <c r="N18" s="140">
        <f t="shared" si="1"/>
        <v>9852.2535211267623</v>
      </c>
      <c r="O18" s="140">
        <f t="shared" si="2"/>
        <v>9773.75</v>
      </c>
      <c r="P18" s="140">
        <f t="shared" si="3"/>
        <v>9697.3972602739741</v>
      </c>
      <c r="Q18" s="140">
        <f t="shared" si="4"/>
        <v>9623.1081081081084</v>
      </c>
      <c r="R18" s="140">
        <f t="shared" si="5"/>
        <v>9550.7999999999993</v>
      </c>
      <c r="S18" s="140">
        <f t="shared" si="6"/>
        <v>9411.818181818182</v>
      </c>
      <c r="T18" s="141">
        <f t="shared" si="7"/>
        <v>9216.3750000000018</v>
      </c>
      <c r="U18" s="125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</row>
    <row r="19" spans="1:41" ht="12.75" x14ac:dyDescent="0.2">
      <c r="A19" s="80" t="s">
        <v>6</v>
      </c>
      <c r="B19" s="158">
        <v>2500</v>
      </c>
      <c r="C19" s="249">
        <v>25</v>
      </c>
      <c r="D19" s="249">
        <v>24.7</v>
      </c>
      <c r="E19" s="249">
        <v>24.5</v>
      </c>
      <c r="F19" s="249">
        <v>24</v>
      </c>
      <c r="G19" s="249">
        <v>23.5</v>
      </c>
      <c r="H19" s="249">
        <v>23.3</v>
      </c>
      <c r="I19" s="249">
        <v>23</v>
      </c>
      <c r="J19" s="249">
        <v>22.8</v>
      </c>
      <c r="K19" s="250">
        <v>22.8</v>
      </c>
      <c r="L19" s="129">
        <f t="shared" si="8"/>
        <v>7000</v>
      </c>
      <c r="M19" s="130">
        <f t="shared" si="0"/>
        <v>6916</v>
      </c>
      <c r="N19" s="130">
        <f t="shared" si="1"/>
        <v>6860</v>
      </c>
      <c r="O19" s="130">
        <f t="shared" si="2"/>
        <v>6720</v>
      </c>
      <c r="P19" s="130">
        <f t="shared" si="3"/>
        <v>6580</v>
      </c>
      <c r="Q19" s="130">
        <f t="shared" si="4"/>
        <v>6524</v>
      </c>
      <c r="R19" s="130">
        <f t="shared" si="5"/>
        <v>6440</v>
      </c>
      <c r="S19" s="130">
        <f t="shared" si="6"/>
        <v>6384</v>
      </c>
      <c r="T19" s="131">
        <f t="shared" si="7"/>
        <v>6384</v>
      </c>
      <c r="U19" s="125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</row>
    <row r="20" spans="1:41" ht="12.75" x14ac:dyDescent="0.2">
      <c r="A20" s="81" t="s">
        <v>132</v>
      </c>
      <c r="B20" s="159">
        <v>2500</v>
      </c>
      <c r="C20" s="247">
        <v>41.064650390625005</v>
      </c>
      <c r="D20" s="247">
        <v>40.761608653846153</v>
      </c>
      <c r="E20" s="247">
        <v>39.905961397058832</v>
      </c>
      <c r="F20" s="247">
        <v>39.63727989130436</v>
      </c>
      <c r="G20" s="247">
        <v>39.376275000000007</v>
      </c>
      <c r="H20" s="247">
        <v>39.122622359154938</v>
      </c>
      <c r="I20" s="247">
        <v>38.876015625000008</v>
      </c>
      <c r="J20" s="247">
        <v>38.636165239726033</v>
      </c>
      <c r="K20" s="248">
        <v>38.175652500000012</v>
      </c>
      <c r="L20" s="139">
        <f t="shared" si="8"/>
        <v>11498.102109375001</v>
      </c>
      <c r="M20" s="140">
        <f t="shared" si="0"/>
        <v>11413.250423076923</v>
      </c>
      <c r="N20" s="140">
        <f t="shared" si="1"/>
        <v>11173.669191176472</v>
      </c>
      <c r="O20" s="140">
        <f t="shared" si="2"/>
        <v>11098.438369565221</v>
      </c>
      <c r="P20" s="140">
        <f t="shared" si="3"/>
        <v>11025.357000000002</v>
      </c>
      <c r="Q20" s="140">
        <f t="shared" si="4"/>
        <v>10954.334260563382</v>
      </c>
      <c r="R20" s="140">
        <f t="shared" si="5"/>
        <v>10885.284375000003</v>
      </c>
      <c r="S20" s="140">
        <f t="shared" si="6"/>
        <v>10818.126267123289</v>
      </c>
      <c r="T20" s="141">
        <f t="shared" si="7"/>
        <v>10689.182700000003</v>
      </c>
      <c r="U20" s="125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</row>
    <row r="21" spans="1:41" ht="12.75" x14ac:dyDescent="0.2">
      <c r="A21" s="80" t="s">
        <v>7</v>
      </c>
      <c r="B21" s="158">
        <v>2500</v>
      </c>
      <c r="C21" s="249">
        <v>31</v>
      </c>
      <c r="D21" s="249">
        <v>30</v>
      </c>
      <c r="E21" s="249">
        <v>29.7</v>
      </c>
      <c r="F21" s="249">
        <v>29.5</v>
      </c>
      <c r="G21" s="249">
        <v>29.4</v>
      </c>
      <c r="H21" s="249">
        <v>29.2</v>
      </c>
      <c r="I21" s="249">
        <v>29</v>
      </c>
      <c r="J21" s="249">
        <v>29</v>
      </c>
      <c r="K21" s="250">
        <v>28.8</v>
      </c>
      <c r="L21" s="129">
        <f t="shared" si="8"/>
        <v>8680</v>
      </c>
      <c r="M21" s="130">
        <f t="shared" si="0"/>
        <v>8400</v>
      </c>
      <c r="N21" s="130">
        <f t="shared" si="1"/>
        <v>8316</v>
      </c>
      <c r="O21" s="130">
        <f t="shared" si="2"/>
        <v>8260</v>
      </c>
      <c r="P21" s="130">
        <f t="shared" si="3"/>
        <v>8232</v>
      </c>
      <c r="Q21" s="130">
        <f t="shared" si="4"/>
        <v>8176</v>
      </c>
      <c r="R21" s="130">
        <f t="shared" si="5"/>
        <v>8120</v>
      </c>
      <c r="S21" s="130">
        <f t="shared" si="6"/>
        <v>8120</v>
      </c>
      <c r="T21" s="131">
        <f t="shared" si="7"/>
        <v>8064</v>
      </c>
      <c r="U21" s="125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</row>
    <row r="22" spans="1:41" ht="12.75" x14ac:dyDescent="0.2">
      <c r="A22" s="81" t="s">
        <v>130</v>
      </c>
      <c r="B22" s="159">
        <v>2500</v>
      </c>
      <c r="C22" s="247">
        <v>48.756</v>
      </c>
      <c r="D22" s="247">
        <v>48.228000000000002</v>
      </c>
      <c r="E22" s="247">
        <v>46.763999999999996</v>
      </c>
      <c r="F22" s="247">
        <v>46.308</v>
      </c>
      <c r="G22" s="247">
        <v>45.852000000000004</v>
      </c>
      <c r="H22" s="247">
        <v>45.42</v>
      </c>
      <c r="I22" s="247">
        <v>45</v>
      </c>
      <c r="J22" s="247">
        <v>44.591999999999999</v>
      </c>
      <c r="K22" s="248">
        <v>43.8</v>
      </c>
      <c r="L22" s="139">
        <f t="shared" si="8"/>
        <v>13651.68</v>
      </c>
      <c r="M22" s="140">
        <f t="shared" si="0"/>
        <v>13503.84</v>
      </c>
      <c r="N22" s="140">
        <f t="shared" si="1"/>
        <v>13093.919999999998</v>
      </c>
      <c r="O22" s="140">
        <f t="shared" si="2"/>
        <v>12966.24</v>
      </c>
      <c r="P22" s="140">
        <f t="shared" si="3"/>
        <v>12838.560000000001</v>
      </c>
      <c r="Q22" s="140">
        <f t="shared" si="4"/>
        <v>12717.6</v>
      </c>
      <c r="R22" s="140">
        <f t="shared" si="5"/>
        <v>12600</v>
      </c>
      <c r="S22" s="140">
        <f t="shared" si="6"/>
        <v>12485.76</v>
      </c>
      <c r="T22" s="141">
        <f t="shared" si="7"/>
        <v>12264</v>
      </c>
      <c r="U22" s="125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</row>
    <row r="23" spans="1:41" ht="12.75" x14ac:dyDescent="0.2">
      <c r="A23" s="80" t="s">
        <v>133</v>
      </c>
      <c r="B23" s="158">
        <v>2500</v>
      </c>
      <c r="C23" s="249">
        <v>35.590625000000003</v>
      </c>
      <c r="D23" s="249">
        <v>35.307692307692307</v>
      </c>
      <c r="E23" s="249">
        <v>34.508823529411764</v>
      </c>
      <c r="F23" s="249">
        <v>34.257971014492753</v>
      </c>
      <c r="G23" s="249">
        <v>34.01428571428572</v>
      </c>
      <c r="H23" s="249">
        <v>33.777464788732395</v>
      </c>
      <c r="I23" s="249">
        <v>33.547222222222224</v>
      </c>
      <c r="J23" s="249">
        <v>33.323287671232876</v>
      </c>
      <c r="K23" s="250">
        <v>32.893333333333331</v>
      </c>
      <c r="L23" s="129">
        <f t="shared" si="8"/>
        <v>9965.375</v>
      </c>
      <c r="M23" s="130">
        <f t="shared" si="0"/>
        <v>9886.1538461538457</v>
      </c>
      <c r="N23" s="130">
        <f t="shared" si="1"/>
        <v>9662.4705882352937</v>
      </c>
      <c r="O23" s="130">
        <f t="shared" si="2"/>
        <v>9592.2318840579701</v>
      </c>
      <c r="P23" s="130">
        <f t="shared" si="3"/>
        <v>9524.0000000000018</v>
      </c>
      <c r="Q23" s="130">
        <f t="shared" si="4"/>
        <v>9457.6901408450703</v>
      </c>
      <c r="R23" s="130">
        <f t="shared" si="5"/>
        <v>9393.2222222222226</v>
      </c>
      <c r="S23" s="130">
        <f t="shared" si="6"/>
        <v>9330.5205479452052</v>
      </c>
      <c r="T23" s="131">
        <f t="shared" si="7"/>
        <v>9210.1333333333332</v>
      </c>
      <c r="U23" s="125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</row>
    <row r="24" spans="1:41" ht="12.75" x14ac:dyDescent="0.2">
      <c r="A24" s="81" t="s">
        <v>8</v>
      </c>
      <c r="B24" s="159">
        <v>2500</v>
      </c>
      <c r="C24" s="247">
        <v>35.836909967758828</v>
      </c>
      <c r="D24" s="247">
        <v>35.552549223554195</v>
      </c>
      <c r="E24" s="247">
        <v>35.188326832250709</v>
      </c>
      <c r="F24" s="247">
        <v>34.868665162500001</v>
      </c>
      <c r="G24" s="247">
        <v>34.547771512499999</v>
      </c>
      <c r="H24" s="247">
        <v>34.307101275000008</v>
      </c>
      <c r="I24" s="247">
        <v>33.999578193750011</v>
      </c>
      <c r="J24" s="247">
        <v>33.718796250000004</v>
      </c>
      <c r="K24" s="248">
        <v>33.451384875000002</v>
      </c>
      <c r="L24" s="139">
        <f t="shared" si="8"/>
        <v>10034.334790972473</v>
      </c>
      <c r="M24" s="140">
        <f t="shared" si="0"/>
        <v>9954.7137825951741</v>
      </c>
      <c r="N24" s="140">
        <f t="shared" si="1"/>
        <v>9852.7315130301977</v>
      </c>
      <c r="O24" s="140">
        <f t="shared" si="2"/>
        <v>9763.2262455</v>
      </c>
      <c r="P24" s="140">
        <f t="shared" si="3"/>
        <v>9673.3760234999991</v>
      </c>
      <c r="Q24" s="140">
        <f t="shared" si="4"/>
        <v>9605.988357000002</v>
      </c>
      <c r="R24" s="140">
        <f t="shared" si="5"/>
        <v>9519.8818942500038</v>
      </c>
      <c r="S24" s="140">
        <f t="shared" si="6"/>
        <v>9441.2629500000003</v>
      </c>
      <c r="T24" s="141">
        <f t="shared" si="7"/>
        <v>9366.3877650000013</v>
      </c>
      <c r="U24" s="125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</row>
    <row r="25" spans="1:41" ht="12.75" x14ac:dyDescent="0.2">
      <c r="A25" s="80" t="s">
        <v>9</v>
      </c>
      <c r="B25" s="158">
        <v>2500</v>
      </c>
      <c r="C25" s="249">
        <v>37</v>
      </c>
      <c r="D25" s="249">
        <v>35.9</v>
      </c>
      <c r="E25" s="249">
        <v>35.61</v>
      </c>
      <c r="F25" s="249">
        <v>35.32</v>
      </c>
      <c r="G25" s="249">
        <v>35.019999999999996</v>
      </c>
      <c r="H25" s="249">
        <v>34.700000000000003</v>
      </c>
      <c r="I25" s="249">
        <v>34.379999999999995</v>
      </c>
      <c r="J25" s="249">
        <v>34.07</v>
      </c>
      <c r="K25" s="250">
        <v>33.79</v>
      </c>
      <c r="L25" s="129">
        <f t="shared" si="8"/>
        <v>10360</v>
      </c>
      <c r="M25" s="130">
        <f t="shared" si="0"/>
        <v>10052</v>
      </c>
      <c r="N25" s="130">
        <f t="shared" si="1"/>
        <v>9970.7999999999993</v>
      </c>
      <c r="O25" s="130">
        <f t="shared" si="2"/>
        <v>9889.6</v>
      </c>
      <c r="P25" s="130">
        <f t="shared" si="3"/>
        <v>9805.5999999999985</v>
      </c>
      <c r="Q25" s="130">
        <f t="shared" si="4"/>
        <v>9716</v>
      </c>
      <c r="R25" s="130">
        <f t="shared" si="5"/>
        <v>9626.3999999999978</v>
      </c>
      <c r="S25" s="130">
        <f t="shared" si="6"/>
        <v>9539.6</v>
      </c>
      <c r="T25" s="131">
        <f t="shared" si="7"/>
        <v>9461.1999999999989</v>
      </c>
      <c r="U25" s="125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</row>
    <row r="26" spans="1:41" ht="12.75" x14ac:dyDescent="0.2">
      <c r="A26" s="81" t="s">
        <v>10</v>
      </c>
      <c r="B26" s="159">
        <v>2500</v>
      </c>
      <c r="C26" s="247">
        <v>36</v>
      </c>
      <c r="D26" s="247">
        <v>35.700000000000003</v>
      </c>
      <c r="E26" s="247">
        <v>35.5</v>
      </c>
      <c r="F26" s="247">
        <v>35</v>
      </c>
      <c r="G26" s="247">
        <v>34.5</v>
      </c>
      <c r="H26" s="247">
        <v>34.299999999999997</v>
      </c>
      <c r="I26" s="247">
        <v>34</v>
      </c>
      <c r="J26" s="247">
        <v>33.799999999999997</v>
      </c>
      <c r="K26" s="247">
        <v>33.799999999999997</v>
      </c>
      <c r="L26" s="139">
        <f t="shared" si="8"/>
        <v>10080</v>
      </c>
      <c r="M26" s="140">
        <f t="shared" si="0"/>
        <v>9996</v>
      </c>
      <c r="N26" s="140">
        <f t="shared" si="1"/>
        <v>9940</v>
      </c>
      <c r="O26" s="140">
        <f t="shared" si="2"/>
        <v>9800</v>
      </c>
      <c r="P26" s="140">
        <f t="shared" si="3"/>
        <v>9660</v>
      </c>
      <c r="Q26" s="140">
        <f t="shared" si="4"/>
        <v>9604</v>
      </c>
      <c r="R26" s="140">
        <f t="shared" si="5"/>
        <v>9520</v>
      </c>
      <c r="S26" s="140">
        <f t="shared" si="6"/>
        <v>9464</v>
      </c>
      <c r="T26" s="141">
        <f t="shared" si="7"/>
        <v>9464</v>
      </c>
      <c r="U26" s="125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</row>
    <row r="27" spans="1:41" ht="23.1" customHeight="1" thickBot="1" x14ac:dyDescent="0.25">
      <c r="A27" s="6" t="str">
        <f>Москва!A28</f>
        <v>Тарифы с учетом доставки до адреса:</v>
      </c>
      <c r="B27" s="7"/>
      <c r="C27" s="8"/>
      <c r="D27" s="8"/>
      <c r="E27" s="8"/>
      <c r="F27" s="8"/>
      <c r="G27" s="8"/>
      <c r="H27" s="8"/>
      <c r="I27" s="8"/>
      <c r="J27" s="8"/>
      <c r="K27" s="8"/>
      <c r="L27" s="135"/>
      <c r="M27" s="135"/>
      <c r="N27" s="135"/>
      <c r="O27" s="135"/>
      <c r="P27" s="135"/>
      <c r="Q27" s="135"/>
      <c r="R27" s="135"/>
      <c r="S27" s="135"/>
      <c r="T27" s="135"/>
      <c r="U27" s="125"/>
      <c r="V27" s="50"/>
    </row>
    <row r="28" spans="1:41" ht="12.75" x14ac:dyDescent="0.2">
      <c r="A28" s="111" t="s">
        <v>11</v>
      </c>
      <c r="B28" s="146">
        <v>5000</v>
      </c>
      <c r="C28" s="113">
        <v>61.472999999999999</v>
      </c>
      <c r="D28" s="113">
        <v>61.11</v>
      </c>
      <c r="E28" s="113">
        <v>60.494</v>
      </c>
      <c r="F28" s="113">
        <v>59.944000000000003</v>
      </c>
      <c r="G28" s="113">
        <v>59.614000000000004</v>
      </c>
      <c r="H28" s="113">
        <v>59.284000000000006</v>
      </c>
      <c r="I28" s="113">
        <v>59.009</v>
      </c>
      <c r="J28" s="113">
        <v>58.613</v>
      </c>
      <c r="K28" s="113">
        <v>58.326999999999998</v>
      </c>
      <c r="L28" s="136">
        <f t="shared" ref="L28:T36" si="9">C28*280</f>
        <v>17212.439999999999</v>
      </c>
      <c r="M28" s="137">
        <f t="shared" si="9"/>
        <v>17110.8</v>
      </c>
      <c r="N28" s="137">
        <f t="shared" si="9"/>
        <v>16938.32</v>
      </c>
      <c r="O28" s="137">
        <f t="shared" si="9"/>
        <v>16784.32</v>
      </c>
      <c r="P28" s="137">
        <f t="shared" si="9"/>
        <v>16691.920000000002</v>
      </c>
      <c r="Q28" s="137">
        <f t="shared" si="9"/>
        <v>16599.52</v>
      </c>
      <c r="R28" s="137">
        <f t="shared" si="9"/>
        <v>16522.52</v>
      </c>
      <c r="S28" s="137">
        <f t="shared" si="9"/>
        <v>16411.64</v>
      </c>
      <c r="T28" s="138">
        <f t="shared" si="9"/>
        <v>16331.56</v>
      </c>
      <c r="U28" s="125"/>
      <c r="V28" s="50"/>
      <c r="W28" s="50"/>
      <c r="X28" s="50"/>
      <c r="Y28" s="50"/>
      <c r="Z28" s="50"/>
      <c r="AA28" s="50"/>
      <c r="AB28" s="50"/>
      <c r="AC28" s="50"/>
      <c r="AD28" s="50"/>
      <c r="AE28" s="50"/>
    </row>
    <row r="29" spans="1:41" ht="12.75" x14ac:dyDescent="0.2">
      <c r="A29" s="80" t="s">
        <v>12</v>
      </c>
      <c r="B29" s="147">
        <v>6000</v>
      </c>
      <c r="C29" s="72">
        <v>61.472999999999999</v>
      </c>
      <c r="D29" s="72">
        <v>61.11</v>
      </c>
      <c r="E29" s="72">
        <v>60.494</v>
      </c>
      <c r="F29" s="72">
        <v>59.944000000000003</v>
      </c>
      <c r="G29" s="72">
        <v>59.614000000000004</v>
      </c>
      <c r="H29" s="72">
        <v>59.284000000000006</v>
      </c>
      <c r="I29" s="72">
        <v>59.009</v>
      </c>
      <c r="J29" s="72">
        <v>58.613</v>
      </c>
      <c r="K29" s="72">
        <v>58.326999999999998</v>
      </c>
      <c r="L29" s="129">
        <f t="shared" si="9"/>
        <v>17212.439999999999</v>
      </c>
      <c r="M29" s="130">
        <f t="shared" si="9"/>
        <v>17110.8</v>
      </c>
      <c r="N29" s="130">
        <f t="shared" si="9"/>
        <v>16938.32</v>
      </c>
      <c r="O29" s="130">
        <f t="shared" si="9"/>
        <v>16784.32</v>
      </c>
      <c r="P29" s="130">
        <f t="shared" si="9"/>
        <v>16691.920000000002</v>
      </c>
      <c r="Q29" s="130">
        <f t="shared" si="9"/>
        <v>16599.52</v>
      </c>
      <c r="R29" s="130">
        <f t="shared" si="9"/>
        <v>16522.52</v>
      </c>
      <c r="S29" s="130">
        <f t="shared" si="9"/>
        <v>16411.64</v>
      </c>
      <c r="T29" s="131">
        <f t="shared" si="9"/>
        <v>16331.56</v>
      </c>
      <c r="U29" s="125"/>
      <c r="V29" s="50"/>
      <c r="W29" s="50"/>
      <c r="X29" s="50"/>
      <c r="Y29" s="50"/>
      <c r="Z29" s="50"/>
      <c r="AA29" s="50"/>
      <c r="AB29" s="50"/>
      <c r="AC29" s="50"/>
      <c r="AD29" s="50"/>
    </row>
    <row r="30" spans="1:41" ht="12.75" x14ac:dyDescent="0.2">
      <c r="A30" s="81" t="s">
        <v>13</v>
      </c>
      <c r="B30" s="148">
        <v>5000</v>
      </c>
      <c r="C30" s="5">
        <v>67.472999999999999</v>
      </c>
      <c r="D30" s="5">
        <v>67.11</v>
      </c>
      <c r="E30" s="5">
        <v>66.494</v>
      </c>
      <c r="F30" s="5">
        <v>65.944000000000003</v>
      </c>
      <c r="G30" s="5">
        <v>65.614000000000004</v>
      </c>
      <c r="H30" s="5">
        <v>65.284000000000006</v>
      </c>
      <c r="I30" s="5">
        <v>65.009</v>
      </c>
      <c r="J30" s="5">
        <v>64.613</v>
      </c>
      <c r="K30" s="5">
        <v>64.326999999999998</v>
      </c>
      <c r="L30" s="139">
        <f t="shared" si="9"/>
        <v>18892.439999999999</v>
      </c>
      <c r="M30" s="140">
        <f t="shared" si="9"/>
        <v>18790.8</v>
      </c>
      <c r="N30" s="140">
        <f t="shared" si="9"/>
        <v>18618.32</v>
      </c>
      <c r="O30" s="140">
        <f t="shared" si="9"/>
        <v>18464.32</v>
      </c>
      <c r="P30" s="140">
        <f t="shared" si="9"/>
        <v>18371.920000000002</v>
      </c>
      <c r="Q30" s="140">
        <f t="shared" si="9"/>
        <v>18279.52</v>
      </c>
      <c r="R30" s="140">
        <f t="shared" si="9"/>
        <v>18202.52</v>
      </c>
      <c r="S30" s="140">
        <f t="shared" si="9"/>
        <v>18091.64</v>
      </c>
      <c r="T30" s="141">
        <f t="shared" si="9"/>
        <v>18011.559999999998</v>
      </c>
      <c r="U30" s="125"/>
      <c r="V30" s="50"/>
      <c r="W30" s="50"/>
      <c r="X30" s="50"/>
      <c r="Y30" s="50"/>
      <c r="Z30" s="50"/>
      <c r="AA30" s="50"/>
      <c r="AB30" s="50"/>
      <c r="AC30" s="50"/>
      <c r="AD30" s="50"/>
    </row>
    <row r="31" spans="1:41" ht="12.75" x14ac:dyDescent="0.2">
      <c r="A31" s="80" t="s">
        <v>14</v>
      </c>
      <c r="B31" s="147">
        <v>5000</v>
      </c>
      <c r="C31" s="72">
        <v>61.472999999999999</v>
      </c>
      <c r="D31" s="72">
        <v>61.11</v>
      </c>
      <c r="E31" s="72">
        <v>60.494</v>
      </c>
      <c r="F31" s="72">
        <v>59.944000000000003</v>
      </c>
      <c r="G31" s="72">
        <v>59.614000000000004</v>
      </c>
      <c r="H31" s="72">
        <v>59.284000000000006</v>
      </c>
      <c r="I31" s="72">
        <v>59.009</v>
      </c>
      <c r="J31" s="72">
        <v>58.613</v>
      </c>
      <c r="K31" s="72">
        <v>58.326999999999998</v>
      </c>
      <c r="L31" s="129">
        <f t="shared" si="9"/>
        <v>17212.439999999999</v>
      </c>
      <c r="M31" s="130">
        <f t="shared" si="9"/>
        <v>17110.8</v>
      </c>
      <c r="N31" s="130">
        <f t="shared" si="9"/>
        <v>16938.32</v>
      </c>
      <c r="O31" s="130">
        <f t="shared" si="9"/>
        <v>16784.32</v>
      </c>
      <c r="P31" s="130">
        <f t="shared" si="9"/>
        <v>16691.920000000002</v>
      </c>
      <c r="Q31" s="130">
        <f t="shared" si="9"/>
        <v>16599.52</v>
      </c>
      <c r="R31" s="130">
        <f t="shared" si="9"/>
        <v>16522.52</v>
      </c>
      <c r="S31" s="130">
        <f t="shared" si="9"/>
        <v>16411.64</v>
      </c>
      <c r="T31" s="131">
        <f t="shared" si="9"/>
        <v>16331.56</v>
      </c>
      <c r="U31" s="125"/>
      <c r="V31" s="50"/>
      <c r="W31" s="50"/>
      <c r="X31" s="50"/>
      <c r="Y31" s="50"/>
      <c r="Z31" s="50"/>
      <c r="AA31" s="50"/>
      <c r="AB31" s="50"/>
      <c r="AC31" s="50"/>
      <c r="AD31" s="50"/>
    </row>
    <row r="32" spans="1:41" ht="12.75" x14ac:dyDescent="0.2">
      <c r="A32" s="81" t="s">
        <v>15</v>
      </c>
      <c r="B32" s="148">
        <v>7000</v>
      </c>
      <c r="C32" s="5">
        <v>61.472999999999999</v>
      </c>
      <c r="D32" s="5">
        <v>61.11</v>
      </c>
      <c r="E32" s="5">
        <v>60.494</v>
      </c>
      <c r="F32" s="5">
        <v>59.944000000000003</v>
      </c>
      <c r="G32" s="5">
        <v>59.614000000000004</v>
      </c>
      <c r="H32" s="5">
        <v>59.284000000000006</v>
      </c>
      <c r="I32" s="5">
        <v>59.009</v>
      </c>
      <c r="J32" s="5">
        <v>58.613</v>
      </c>
      <c r="K32" s="5">
        <v>58.326999999999998</v>
      </c>
      <c r="L32" s="139">
        <f t="shared" si="9"/>
        <v>17212.439999999999</v>
      </c>
      <c r="M32" s="140">
        <f t="shared" si="9"/>
        <v>17110.8</v>
      </c>
      <c r="N32" s="140">
        <f t="shared" si="9"/>
        <v>16938.32</v>
      </c>
      <c r="O32" s="140">
        <f t="shared" si="9"/>
        <v>16784.32</v>
      </c>
      <c r="P32" s="140">
        <f t="shared" si="9"/>
        <v>16691.920000000002</v>
      </c>
      <c r="Q32" s="140">
        <f t="shared" si="9"/>
        <v>16599.52</v>
      </c>
      <c r="R32" s="140">
        <f t="shared" si="9"/>
        <v>16522.52</v>
      </c>
      <c r="S32" s="140">
        <f t="shared" si="9"/>
        <v>16411.64</v>
      </c>
      <c r="T32" s="141">
        <f t="shared" si="9"/>
        <v>16331.56</v>
      </c>
      <c r="U32" s="125"/>
      <c r="V32" s="50"/>
      <c r="W32" s="50"/>
      <c r="X32" s="50"/>
      <c r="Y32" s="50"/>
      <c r="Z32" s="50"/>
      <c r="AA32" s="50"/>
      <c r="AB32" s="50"/>
      <c r="AC32" s="50"/>
      <c r="AD32" s="50"/>
    </row>
    <row r="33" spans="1:30" ht="12.75" x14ac:dyDescent="0.2">
      <c r="A33" s="80" t="s">
        <v>16</v>
      </c>
      <c r="B33" s="147">
        <v>8000</v>
      </c>
      <c r="C33" s="72">
        <v>82.472999999999999</v>
      </c>
      <c r="D33" s="72">
        <v>82.11</v>
      </c>
      <c r="E33" s="72">
        <v>81.494</v>
      </c>
      <c r="F33" s="72">
        <v>80.944000000000003</v>
      </c>
      <c r="G33" s="72">
        <v>80.614000000000004</v>
      </c>
      <c r="H33" s="72">
        <v>80.284000000000006</v>
      </c>
      <c r="I33" s="72">
        <v>80.009</v>
      </c>
      <c r="J33" s="72">
        <v>79.613</v>
      </c>
      <c r="K33" s="72">
        <v>79.326999999999998</v>
      </c>
      <c r="L33" s="129">
        <f t="shared" si="9"/>
        <v>23092.44</v>
      </c>
      <c r="M33" s="130">
        <f t="shared" si="9"/>
        <v>22990.799999999999</v>
      </c>
      <c r="N33" s="130">
        <f t="shared" si="9"/>
        <v>22818.32</v>
      </c>
      <c r="O33" s="130">
        <f t="shared" si="9"/>
        <v>22664.32</v>
      </c>
      <c r="P33" s="130">
        <f t="shared" si="9"/>
        <v>22571.920000000002</v>
      </c>
      <c r="Q33" s="130">
        <f t="shared" si="9"/>
        <v>22479.52</v>
      </c>
      <c r="R33" s="130">
        <f t="shared" si="9"/>
        <v>22402.52</v>
      </c>
      <c r="S33" s="130">
        <f t="shared" si="9"/>
        <v>22291.64</v>
      </c>
      <c r="T33" s="131">
        <f t="shared" si="9"/>
        <v>22211.559999999998</v>
      </c>
      <c r="U33" s="125"/>
      <c r="V33" s="50"/>
      <c r="W33" s="50"/>
      <c r="X33" s="50"/>
      <c r="Y33" s="50"/>
      <c r="Z33" s="50"/>
      <c r="AA33" s="50"/>
      <c r="AB33" s="50"/>
      <c r="AC33" s="50"/>
      <c r="AD33" s="50"/>
    </row>
    <row r="34" spans="1:30" ht="12.75" x14ac:dyDescent="0.2">
      <c r="A34" s="81" t="s">
        <v>17</v>
      </c>
      <c r="B34" s="148">
        <v>5000</v>
      </c>
      <c r="C34" s="5">
        <v>67.472999999999999</v>
      </c>
      <c r="D34" s="5">
        <v>67.11</v>
      </c>
      <c r="E34" s="5">
        <v>66.494</v>
      </c>
      <c r="F34" s="5">
        <v>65.944000000000003</v>
      </c>
      <c r="G34" s="5">
        <v>65.614000000000004</v>
      </c>
      <c r="H34" s="5">
        <v>65.284000000000006</v>
      </c>
      <c r="I34" s="5">
        <v>65.009</v>
      </c>
      <c r="J34" s="5">
        <v>64.613</v>
      </c>
      <c r="K34" s="5">
        <v>64.326999999999998</v>
      </c>
      <c r="L34" s="139">
        <f t="shared" si="9"/>
        <v>18892.439999999999</v>
      </c>
      <c r="M34" s="140">
        <f t="shared" si="9"/>
        <v>18790.8</v>
      </c>
      <c r="N34" s="140">
        <f t="shared" si="9"/>
        <v>18618.32</v>
      </c>
      <c r="O34" s="140">
        <f t="shared" si="9"/>
        <v>18464.32</v>
      </c>
      <c r="P34" s="140">
        <f t="shared" si="9"/>
        <v>18371.920000000002</v>
      </c>
      <c r="Q34" s="140">
        <f t="shared" si="9"/>
        <v>18279.52</v>
      </c>
      <c r="R34" s="140">
        <f t="shared" si="9"/>
        <v>18202.52</v>
      </c>
      <c r="S34" s="140">
        <f t="shared" si="9"/>
        <v>18091.64</v>
      </c>
      <c r="T34" s="141">
        <f t="shared" si="9"/>
        <v>18011.559999999998</v>
      </c>
      <c r="U34" s="125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ht="12.75" x14ac:dyDescent="0.2">
      <c r="A35" s="80" t="s">
        <v>18</v>
      </c>
      <c r="B35" s="147">
        <v>5000</v>
      </c>
      <c r="C35" s="72">
        <v>61.472999999999999</v>
      </c>
      <c r="D35" s="72">
        <v>61.11</v>
      </c>
      <c r="E35" s="72">
        <v>60.494</v>
      </c>
      <c r="F35" s="72">
        <v>59.944000000000003</v>
      </c>
      <c r="G35" s="72">
        <v>59.614000000000004</v>
      </c>
      <c r="H35" s="72">
        <v>59.284000000000006</v>
      </c>
      <c r="I35" s="72">
        <v>59.009</v>
      </c>
      <c r="J35" s="72">
        <v>58.613</v>
      </c>
      <c r="K35" s="72">
        <v>58.326999999999998</v>
      </c>
      <c r="L35" s="129">
        <f t="shared" si="9"/>
        <v>17212.439999999999</v>
      </c>
      <c r="M35" s="130">
        <f t="shared" si="9"/>
        <v>17110.8</v>
      </c>
      <c r="N35" s="130">
        <f t="shared" si="9"/>
        <v>16938.32</v>
      </c>
      <c r="O35" s="130">
        <f t="shared" si="9"/>
        <v>16784.32</v>
      </c>
      <c r="P35" s="130">
        <f t="shared" si="9"/>
        <v>16691.920000000002</v>
      </c>
      <c r="Q35" s="130">
        <f t="shared" si="9"/>
        <v>16599.52</v>
      </c>
      <c r="R35" s="130">
        <f t="shared" si="9"/>
        <v>16522.52</v>
      </c>
      <c r="S35" s="130">
        <f t="shared" si="9"/>
        <v>16411.64</v>
      </c>
      <c r="T35" s="131">
        <f t="shared" si="9"/>
        <v>16331.56</v>
      </c>
      <c r="U35" s="125"/>
      <c r="V35" s="50"/>
      <c r="W35" s="50"/>
      <c r="X35" s="50"/>
      <c r="Y35" s="50"/>
      <c r="Z35" s="50"/>
      <c r="AA35" s="50"/>
      <c r="AB35" s="50"/>
      <c r="AC35" s="50"/>
      <c r="AD35" s="50"/>
    </row>
    <row r="36" spans="1:30" ht="13.5" thickBot="1" x14ac:dyDescent="0.25">
      <c r="A36" s="104" t="s">
        <v>19</v>
      </c>
      <c r="B36" s="168">
        <v>5500</v>
      </c>
      <c r="C36" s="103">
        <v>61.472999999999999</v>
      </c>
      <c r="D36" s="103">
        <v>61.11</v>
      </c>
      <c r="E36" s="103">
        <v>60.494</v>
      </c>
      <c r="F36" s="103">
        <v>59.944000000000003</v>
      </c>
      <c r="G36" s="103">
        <v>59.614000000000004</v>
      </c>
      <c r="H36" s="103">
        <v>59.284000000000006</v>
      </c>
      <c r="I36" s="103">
        <v>59.009</v>
      </c>
      <c r="J36" s="103">
        <v>58.613</v>
      </c>
      <c r="K36" s="103">
        <v>58.326999999999998</v>
      </c>
      <c r="L36" s="142">
        <f t="shared" si="9"/>
        <v>17212.439999999999</v>
      </c>
      <c r="M36" s="143">
        <f t="shared" si="9"/>
        <v>17110.8</v>
      </c>
      <c r="N36" s="143">
        <f t="shared" si="9"/>
        <v>16938.32</v>
      </c>
      <c r="O36" s="143">
        <f t="shared" si="9"/>
        <v>16784.32</v>
      </c>
      <c r="P36" s="143">
        <f t="shared" si="9"/>
        <v>16691.920000000002</v>
      </c>
      <c r="Q36" s="143">
        <f t="shared" si="9"/>
        <v>16599.52</v>
      </c>
      <c r="R36" s="143">
        <f t="shared" si="9"/>
        <v>16522.52</v>
      </c>
      <c r="S36" s="143">
        <f t="shared" si="9"/>
        <v>16411.64</v>
      </c>
      <c r="T36" s="144">
        <f t="shared" si="9"/>
        <v>16331.56</v>
      </c>
      <c r="U36" s="125"/>
      <c r="V36" s="50"/>
      <c r="W36" s="50"/>
      <c r="X36" s="50"/>
      <c r="Y36" s="50"/>
      <c r="Z36" s="50"/>
      <c r="AA36" s="50"/>
      <c r="AB36" s="50"/>
      <c r="AC36" s="50"/>
      <c r="AD36" s="50"/>
    </row>
    <row r="37" spans="1:30" x14ac:dyDescent="0.2">
      <c r="A37" s="49" t="str">
        <f>Москва!A38</f>
        <v>Цены действительны с 10.09.2026 г.</v>
      </c>
      <c r="B37" s="7"/>
      <c r="C37" s="7"/>
      <c r="D37" s="7"/>
      <c r="E37" s="7"/>
      <c r="F37" s="7"/>
      <c r="G37" s="7"/>
      <c r="H37" s="7"/>
      <c r="I37" s="7"/>
      <c r="J37" s="7"/>
      <c r="K37" s="10"/>
      <c r="M37" s="7"/>
      <c r="N37" s="7"/>
      <c r="O37" s="7"/>
      <c r="P37" s="7"/>
      <c r="Q37" s="7"/>
      <c r="R37" s="7"/>
      <c r="S37" s="7"/>
      <c r="T37" s="10"/>
    </row>
    <row r="38" spans="1:30" x14ac:dyDescent="0.2">
      <c r="A38" s="48"/>
      <c r="B38" s="7"/>
      <c r="C38" s="7"/>
      <c r="D38" s="7"/>
      <c r="E38" s="7"/>
      <c r="F38" s="7"/>
      <c r="G38" s="7"/>
      <c r="H38" s="7"/>
      <c r="I38" s="7"/>
      <c r="J38" s="7"/>
      <c r="K38" s="10"/>
      <c r="M38" s="7"/>
      <c r="N38" s="7"/>
      <c r="O38" s="7"/>
      <c r="P38" s="7"/>
      <c r="Q38" s="7"/>
      <c r="R38" s="7"/>
      <c r="S38" s="7"/>
      <c r="T38" s="10"/>
    </row>
    <row r="39" spans="1:30" x14ac:dyDescent="0.2">
      <c r="A39" s="211" t="s">
        <v>38</v>
      </c>
      <c r="B39" s="211"/>
      <c r="C39" s="211"/>
      <c r="D39" s="7"/>
      <c r="E39" s="7"/>
      <c r="F39" s="7"/>
      <c r="G39" s="7"/>
      <c r="H39" s="7"/>
      <c r="I39" s="7"/>
      <c r="J39" s="7"/>
      <c r="K39" s="10"/>
      <c r="M39" s="7"/>
      <c r="N39" s="7"/>
      <c r="O39" s="7"/>
      <c r="P39" s="7"/>
      <c r="R39" s="7"/>
      <c r="S39" s="7"/>
      <c r="T39" s="10"/>
    </row>
    <row r="40" spans="1:30" x14ac:dyDescent="0.2">
      <c r="A40" s="21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10"/>
      <c r="M40" s="7"/>
      <c r="N40" s="7"/>
      <c r="O40" s="7"/>
      <c r="P40" s="7"/>
      <c r="R40" s="7"/>
      <c r="S40" s="7"/>
      <c r="T40" s="10"/>
    </row>
    <row r="41" spans="1:30" x14ac:dyDescent="0.2">
      <c r="A41" s="21" t="s">
        <v>167</v>
      </c>
      <c r="B41" s="7"/>
      <c r="C41" s="7"/>
      <c r="D41" s="7"/>
      <c r="E41" s="7"/>
      <c r="F41" s="7"/>
      <c r="G41" s="7"/>
      <c r="H41" s="7"/>
      <c r="I41" s="7"/>
      <c r="J41" s="7"/>
      <c r="K41" s="10"/>
      <c r="M41" s="7"/>
      <c r="N41" s="7"/>
      <c r="O41" s="7"/>
      <c r="P41" s="7"/>
      <c r="R41" s="7"/>
      <c r="S41" s="7"/>
      <c r="T41" s="10"/>
    </row>
    <row r="42" spans="1:30" x14ac:dyDescent="0.2">
      <c r="A42" s="22" t="s">
        <v>166</v>
      </c>
      <c r="B42" s="7"/>
      <c r="C42" s="7"/>
      <c r="D42" s="7"/>
      <c r="E42" s="7"/>
      <c r="F42" s="7"/>
      <c r="G42" s="7"/>
      <c r="H42" s="7"/>
      <c r="I42" s="7"/>
      <c r="J42" s="7"/>
      <c r="K42" s="10"/>
      <c r="M42" s="7"/>
      <c r="N42" s="7"/>
      <c r="O42" s="7"/>
      <c r="P42" s="7"/>
      <c r="R42" s="7"/>
      <c r="S42" s="7"/>
      <c r="T42" s="10"/>
    </row>
    <row r="43" spans="1:30" x14ac:dyDescent="0.2">
      <c r="A43" s="21" t="s">
        <v>168</v>
      </c>
      <c r="B43" s="7"/>
      <c r="C43" s="7"/>
      <c r="D43" s="7"/>
      <c r="E43" s="7"/>
      <c r="F43" s="7"/>
      <c r="G43" s="7"/>
      <c r="H43" s="7"/>
      <c r="I43" s="7"/>
      <c r="J43" s="7"/>
      <c r="K43" s="10"/>
      <c r="M43" s="7"/>
      <c r="O43" s="7"/>
      <c r="P43" s="7"/>
      <c r="R43" s="7"/>
      <c r="S43" s="7"/>
      <c r="T43" s="10"/>
    </row>
    <row r="44" spans="1:30" x14ac:dyDescent="0.2">
      <c r="A44" s="208" t="s">
        <v>39</v>
      </c>
      <c r="B44" s="208"/>
      <c r="C44" s="7"/>
      <c r="D44" s="7"/>
      <c r="E44" s="7"/>
      <c r="F44" s="7"/>
      <c r="G44" s="7"/>
      <c r="H44" s="7"/>
      <c r="I44" s="7"/>
      <c r="J44" s="7"/>
      <c r="K44" s="10"/>
      <c r="M44" s="7"/>
      <c r="N44" s="7"/>
      <c r="O44" s="7"/>
      <c r="P44" s="7"/>
      <c r="R44" s="7"/>
      <c r="S44" s="7"/>
      <c r="T44" s="10"/>
    </row>
    <row r="45" spans="1:30" x14ac:dyDescent="0.2">
      <c r="A45" s="21" t="s">
        <v>140</v>
      </c>
      <c r="B45" s="7"/>
      <c r="C45" s="7"/>
      <c r="D45" s="7"/>
      <c r="E45" s="7"/>
      <c r="F45" s="7"/>
      <c r="G45" s="7"/>
      <c r="H45" s="7"/>
      <c r="I45" s="7"/>
      <c r="J45" s="7"/>
      <c r="K45" s="10"/>
      <c r="M45" s="7"/>
      <c r="N45" s="7"/>
      <c r="O45" s="7"/>
      <c r="P45" s="7"/>
      <c r="R45" s="7"/>
      <c r="S45" s="7"/>
      <c r="T45" s="10"/>
    </row>
    <row r="46" spans="1:30" x14ac:dyDescent="0.2">
      <c r="A46" s="21" t="s">
        <v>43</v>
      </c>
      <c r="B46" s="7"/>
      <c r="C46" s="7"/>
      <c r="D46" s="7"/>
      <c r="E46" s="7"/>
      <c r="F46" s="7"/>
      <c r="G46" s="7"/>
      <c r="H46" s="7"/>
      <c r="I46" s="7"/>
      <c r="J46" s="7"/>
      <c r="K46" s="10"/>
      <c r="L46" s="7"/>
      <c r="M46" s="7"/>
      <c r="N46" s="7"/>
      <c r="O46" s="7"/>
      <c r="P46" s="7"/>
      <c r="R46" s="7"/>
      <c r="S46" s="7"/>
      <c r="T46" s="10"/>
    </row>
    <row r="47" spans="1:30" x14ac:dyDescent="0.2">
      <c r="A47" s="21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10"/>
      <c r="L47" s="7"/>
      <c r="M47" s="7"/>
      <c r="N47" s="7"/>
      <c r="O47" s="7"/>
      <c r="P47" s="7"/>
      <c r="Q47" s="7"/>
      <c r="R47" s="7"/>
      <c r="S47" s="7"/>
      <c r="T47" s="10"/>
    </row>
    <row r="48" spans="1:30" x14ac:dyDescent="0.2">
      <c r="A48" s="27" t="s">
        <v>144</v>
      </c>
      <c r="B48" s="7"/>
      <c r="C48" s="7"/>
      <c r="D48" s="7"/>
      <c r="E48" s="7"/>
      <c r="F48" s="7"/>
      <c r="G48" s="7"/>
      <c r="H48" s="7"/>
      <c r="I48" s="7"/>
      <c r="J48" s="7"/>
      <c r="K48" s="10"/>
      <c r="L48" s="7"/>
      <c r="M48" s="7"/>
      <c r="N48" s="7"/>
      <c r="O48" s="7"/>
      <c r="P48" s="7"/>
      <c r="Q48" s="7"/>
      <c r="R48" s="7"/>
      <c r="S48" s="7"/>
      <c r="T48" s="10"/>
    </row>
    <row r="49" spans="1:30" x14ac:dyDescent="0.2">
      <c r="A49" s="25" t="s">
        <v>137</v>
      </c>
      <c r="B49" s="7"/>
      <c r="C49" s="7"/>
      <c r="D49" s="7"/>
      <c r="E49" s="7"/>
      <c r="F49" s="7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7"/>
      <c r="S49" s="7"/>
      <c r="T49" s="10"/>
    </row>
    <row r="50" spans="1:30" x14ac:dyDescent="0.2">
      <c r="A50" s="26" t="s">
        <v>138</v>
      </c>
      <c r="B50" s="7"/>
      <c r="C50" s="7"/>
      <c r="D50" s="7"/>
      <c r="E50" s="7"/>
      <c r="F50" s="7"/>
      <c r="G50" s="7"/>
      <c r="H50" s="7"/>
      <c r="I50" s="7"/>
      <c r="J50" s="7"/>
      <c r="K50" s="10"/>
      <c r="L50" s="7"/>
      <c r="M50" s="7"/>
      <c r="N50" s="7"/>
      <c r="O50" s="7"/>
      <c r="P50" s="7"/>
      <c r="Q50" s="7"/>
      <c r="R50" s="7"/>
      <c r="S50" s="7"/>
      <c r="T50" s="10"/>
    </row>
    <row r="51" spans="1:30" x14ac:dyDescent="0.2">
      <c r="A51" s="26"/>
      <c r="B51" s="7"/>
      <c r="C51" s="7"/>
      <c r="D51" s="7"/>
      <c r="E51" s="7"/>
      <c r="F51" s="7"/>
      <c r="G51" s="7"/>
      <c r="H51" s="7"/>
      <c r="I51" s="7"/>
      <c r="J51" s="7"/>
      <c r="K51" s="10"/>
      <c r="L51" s="7"/>
      <c r="M51" s="7"/>
      <c r="N51" s="7"/>
      <c r="O51" s="7"/>
      <c r="P51" s="7"/>
      <c r="Q51" s="7"/>
      <c r="R51" s="7"/>
      <c r="S51" s="7"/>
      <c r="T51" s="10"/>
    </row>
    <row r="52" spans="1:30" ht="12.75" thickBot="1" x14ac:dyDescent="0.25">
      <c r="B52" s="7"/>
      <c r="C52" s="7"/>
      <c r="D52" s="7"/>
      <c r="E52" s="7"/>
      <c r="F52" s="7"/>
      <c r="G52" s="7"/>
      <c r="H52" s="7"/>
      <c r="I52" s="7"/>
      <c r="J52" s="7"/>
      <c r="K52" s="10"/>
      <c r="L52" s="7"/>
      <c r="M52" s="7"/>
      <c r="N52" s="7"/>
      <c r="O52" s="7"/>
      <c r="P52" s="7"/>
      <c r="Q52" s="7"/>
      <c r="R52" s="7"/>
      <c r="S52" s="7"/>
      <c r="T52" s="10"/>
    </row>
    <row r="53" spans="1:30" ht="13.9" customHeight="1" thickBot="1" x14ac:dyDescent="0.25">
      <c r="A53" s="216" t="s">
        <v>162</v>
      </c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8"/>
      <c r="P53" s="20"/>
      <c r="Q53" s="7"/>
      <c r="R53" s="7"/>
      <c r="S53" s="10"/>
    </row>
    <row r="54" spans="1:30" ht="22.5" customHeight="1" x14ac:dyDescent="0.2">
      <c r="A54" s="219" t="s">
        <v>21</v>
      </c>
      <c r="B54" s="220"/>
      <c r="C54" s="51" t="s">
        <v>81</v>
      </c>
      <c r="D54" s="51" t="s">
        <v>98</v>
      </c>
      <c r="E54" s="51" t="s">
        <v>99</v>
      </c>
      <c r="F54" s="51" t="s">
        <v>100</v>
      </c>
      <c r="G54" s="51" t="s">
        <v>101</v>
      </c>
      <c r="H54" s="64" t="s">
        <v>102</v>
      </c>
      <c r="I54" s="64" t="s">
        <v>103</v>
      </c>
      <c r="J54" s="64" t="s">
        <v>104</v>
      </c>
      <c r="K54" s="64" t="s">
        <v>86</v>
      </c>
      <c r="L54" s="92" t="s">
        <v>87</v>
      </c>
      <c r="M54" s="64" t="s">
        <v>88</v>
      </c>
      <c r="N54" s="64" t="s">
        <v>105</v>
      </c>
      <c r="O54" s="52" t="s">
        <v>106</v>
      </c>
      <c r="S54" s="7"/>
      <c r="T54" s="10"/>
    </row>
    <row r="55" spans="1:30" ht="12.75" customHeight="1" x14ac:dyDescent="0.2">
      <c r="A55" s="212" t="s">
        <v>22</v>
      </c>
      <c r="B55" s="213"/>
      <c r="C55" s="11" t="s">
        <v>89</v>
      </c>
      <c r="D55" s="11" t="s">
        <v>107</v>
      </c>
      <c r="E55" s="11" t="s">
        <v>108</v>
      </c>
      <c r="F55" s="11" t="s">
        <v>109</v>
      </c>
      <c r="G55" s="11" t="s">
        <v>110</v>
      </c>
      <c r="H55" s="11" t="s">
        <v>111</v>
      </c>
      <c r="I55" s="11" t="s">
        <v>112</v>
      </c>
      <c r="J55" s="11" t="s">
        <v>94</v>
      </c>
      <c r="K55" s="67" t="s">
        <v>113</v>
      </c>
      <c r="L55" s="96" t="s">
        <v>114</v>
      </c>
      <c r="M55" s="11" t="s">
        <v>115</v>
      </c>
      <c r="N55" s="11" t="s">
        <v>116</v>
      </c>
      <c r="O55" s="60" t="s">
        <v>117</v>
      </c>
      <c r="Q55" s="7"/>
      <c r="R55" s="7"/>
      <c r="S55" s="7"/>
      <c r="T55" s="10"/>
    </row>
    <row r="56" spans="1:30" x14ac:dyDescent="0.2">
      <c r="A56" s="227" t="s">
        <v>23</v>
      </c>
      <c r="B56" s="228"/>
      <c r="C56" s="16">
        <v>900</v>
      </c>
      <c r="D56" s="16">
        <v>1100</v>
      </c>
      <c r="E56" s="16">
        <v>1320</v>
      </c>
      <c r="F56" s="16">
        <v>1540.0000000000002</v>
      </c>
      <c r="G56" s="16">
        <v>1650.0000000000002</v>
      </c>
      <c r="H56" s="16">
        <v>1980.0000000000002</v>
      </c>
      <c r="I56" s="16">
        <v>2200</v>
      </c>
      <c r="J56" s="16">
        <v>2640</v>
      </c>
      <c r="K56" s="16">
        <v>3850.0000000000005</v>
      </c>
      <c r="L56" s="91">
        <v>6600.0000000000009</v>
      </c>
      <c r="M56" s="55">
        <v>8800</v>
      </c>
      <c r="N56" s="55">
        <v>14300.000000000002</v>
      </c>
      <c r="O56" s="17">
        <v>16500</v>
      </c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227" t="s">
        <v>24</v>
      </c>
      <c r="B57" s="228"/>
      <c r="C57" s="16">
        <v>30</v>
      </c>
      <c r="D57" s="16">
        <v>30</v>
      </c>
      <c r="E57" s="16">
        <v>30</v>
      </c>
      <c r="F57" s="16">
        <v>30</v>
      </c>
      <c r="G57" s="16">
        <v>30</v>
      </c>
      <c r="H57" s="16">
        <v>33</v>
      </c>
      <c r="I57" s="16">
        <v>33</v>
      </c>
      <c r="J57" s="16">
        <v>33</v>
      </c>
      <c r="K57" s="16">
        <v>38</v>
      </c>
      <c r="L57" s="16">
        <v>38</v>
      </c>
      <c r="M57" s="16">
        <v>55</v>
      </c>
      <c r="N57" s="16">
        <v>60</v>
      </c>
      <c r="O57" s="65">
        <v>60</v>
      </c>
      <c r="Q57" s="7"/>
      <c r="R57" s="7"/>
      <c r="S57" s="7"/>
      <c r="T57" s="10"/>
    </row>
    <row r="58" spans="1:30" x14ac:dyDescent="0.2">
      <c r="A58" s="212" t="s">
        <v>25</v>
      </c>
      <c r="B58" s="213"/>
      <c r="C58" s="16">
        <v>2</v>
      </c>
      <c r="D58" s="16">
        <v>3</v>
      </c>
      <c r="E58" s="16">
        <v>3</v>
      </c>
      <c r="F58" s="16">
        <v>3</v>
      </c>
      <c r="G58" s="16">
        <v>3</v>
      </c>
      <c r="H58" s="16">
        <v>3</v>
      </c>
      <c r="I58" s="16">
        <v>3</v>
      </c>
      <c r="J58" s="16">
        <v>3</v>
      </c>
      <c r="K58" s="91">
        <v>4</v>
      </c>
      <c r="L58" s="16">
        <v>4</v>
      </c>
      <c r="M58" s="16">
        <v>5</v>
      </c>
      <c r="N58" s="16">
        <v>6</v>
      </c>
      <c r="O58" s="65">
        <v>6</v>
      </c>
      <c r="Q58" s="7"/>
      <c r="R58" s="7"/>
      <c r="S58" s="7"/>
      <c r="T58" s="10"/>
    </row>
    <row r="59" spans="1:30" x14ac:dyDescent="0.2">
      <c r="A59" s="212" t="s">
        <v>26</v>
      </c>
      <c r="B59" s="213"/>
      <c r="C59" s="16">
        <v>1.5</v>
      </c>
      <c r="D59" s="16">
        <v>1.5</v>
      </c>
      <c r="E59" s="16">
        <v>1.5</v>
      </c>
      <c r="F59" s="16">
        <v>1.5</v>
      </c>
      <c r="G59" s="16">
        <v>1.8</v>
      </c>
      <c r="H59" s="16">
        <v>1.8</v>
      </c>
      <c r="I59" s="16">
        <v>1.8</v>
      </c>
      <c r="J59" s="16">
        <v>1.8</v>
      </c>
      <c r="K59" s="91">
        <v>1.95</v>
      </c>
      <c r="L59" s="16">
        <v>1.95</v>
      </c>
      <c r="M59" s="16">
        <v>2</v>
      </c>
      <c r="N59" s="16">
        <v>2.1</v>
      </c>
      <c r="O59" s="65">
        <v>2.1</v>
      </c>
      <c r="P59" s="21"/>
      <c r="Q59" s="7"/>
      <c r="R59" s="7"/>
      <c r="S59" s="7"/>
      <c r="T59" s="10"/>
    </row>
    <row r="60" spans="1:30" x14ac:dyDescent="0.2">
      <c r="A60" s="212" t="s">
        <v>69</v>
      </c>
      <c r="B60" s="213"/>
      <c r="C60" s="16">
        <v>1.5</v>
      </c>
      <c r="D60" s="16">
        <v>1.5</v>
      </c>
      <c r="E60" s="16">
        <v>1.5</v>
      </c>
      <c r="F60" s="16">
        <v>1.5</v>
      </c>
      <c r="G60" s="16">
        <v>1.7</v>
      </c>
      <c r="H60" s="16">
        <v>1.7</v>
      </c>
      <c r="I60" s="16">
        <v>1.7</v>
      </c>
      <c r="J60" s="16">
        <v>1.7</v>
      </c>
      <c r="K60" s="91">
        <v>1.7</v>
      </c>
      <c r="L60" s="16">
        <v>1.9</v>
      </c>
      <c r="M60" s="16">
        <v>2.1</v>
      </c>
      <c r="N60" s="16">
        <v>2.2000000000000002</v>
      </c>
      <c r="O60" s="65">
        <v>2.2000000000000002</v>
      </c>
      <c r="R60" s="7"/>
      <c r="S60" s="7"/>
      <c r="T60" s="10"/>
    </row>
    <row r="61" spans="1:30" x14ac:dyDescent="0.2">
      <c r="A61" s="212" t="s">
        <v>27</v>
      </c>
      <c r="B61" s="213"/>
      <c r="C61" s="16">
        <v>1</v>
      </c>
      <c r="D61" s="16">
        <v>1</v>
      </c>
      <c r="E61" s="16">
        <v>2</v>
      </c>
      <c r="F61" s="16">
        <v>2</v>
      </c>
      <c r="G61" s="16">
        <v>3</v>
      </c>
      <c r="H61" s="16">
        <v>3</v>
      </c>
      <c r="I61" s="16">
        <v>4</v>
      </c>
      <c r="J61" s="16">
        <v>4</v>
      </c>
      <c r="K61" s="91">
        <v>6</v>
      </c>
      <c r="L61" s="16">
        <v>6</v>
      </c>
      <c r="M61" s="16">
        <v>6</v>
      </c>
      <c r="N61" s="16">
        <v>10</v>
      </c>
      <c r="O61" s="65">
        <v>12</v>
      </c>
      <c r="R61" s="7"/>
      <c r="S61" s="7"/>
      <c r="T61" s="10"/>
    </row>
    <row r="62" spans="1:30" x14ac:dyDescent="0.2">
      <c r="A62" s="212" t="s">
        <v>28</v>
      </c>
      <c r="B62" s="213"/>
      <c r="C62" s="11">
        <v>1100</v>
      </c>
      <c r="D62" s="11">
        <v>1100</v>
      </c>
      <c r="E62" s="11">
        <v>1100</v>
      </c>
      <c r="F62" s="11">
        <v>1100</v>
      </c>
      <c r="G62" s="11">
        <v>1100</v>
      </c>
      <c r="H62" s="11">
        <v>1100</v>
      </c>
      <c r="I62" s="11">
        <v>1100</v>
      </c>
      <c r="J62" s="11">
        <v>1100</v>
      </c>
      <c r="K62" s="11">
        <v>2200</v>
      </c>
      <c r="L62" s="11">
        <v>2200</v>
      </c>
      <c r="M62" s="11">
        <v>2200</v>
      </c>
      <c r="N62" s="11">
        <v>3300.0000000000005</v>
      </c>
      <c r="O62" s="12">
        <v>3300.0000000000005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2.75" thickBot="1" x14ac:dyDescent="0.25">
      <c r="A63" s="214" t="s">
        <v>29</v>
      </c>
      <c r="B63" s="215"/>
      <c r="C63" s="18">
        <v>0.5</v>
      </c>
      <c r="D63" s="18">
        <v>0.75</v>
      </c>
      <c r="E63" s="18">
        <v>0.75</v>
      </c>
      <c r="F63" s="18">
        <v>0.75</v>
      </c>
      <c r="G63" s="18">
        <v>0.75</v>
      </c>
      <c r="H63" s="18">
        <v>0.75</v>
      </c>
      <c r="I63" s="18">
        <v>0.75</v>
      </c>
      <c r="J63" s="18">
        <v>0.75</v>
      </c>
      <c r="K63" s="18">
        <v>1.5</v>
      </c>
      <c r="L63" s="97">
        <v>1.5</v>
      </c>
      <c r="M63" s="18">
        <v>1.5</v>
      </c>
      <c r="N63" s="18">
        <v>1.5</v>
      </c>
      <c r="O63" s="19">
        <v>2</v>
      </c>
      <c r="R63" s="7"/>
      <c r="S63" s="7"/>
      <c r="T63" s="10"/>
    </row>
    <row r="64" spans="1:30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10"/>
      <c r="L64" s="7"/>
      <c r="M64" s="7"/>
      <c r="N64" s="7"/>
      <c r="O64" s="7"/>
      <c r="P64" s="7"/>
      <c r="S64" s="7"/>
      <c r="T64" s="10"/>
    </row>
    <row r="65" spans="1:20" x14ac:dyDescent="0.2">
      <c r="A65" s="13" t="s">
        <v>155</v>
      </c>
      <c r="B65" s="7"/>
      <c r="C65" s="7"/>
      <c r="D65" s="7"/>
      <c r="E65" s="7"/>
      <c r="F65" s="7"/>
      <c r="G65" s="7"/>
      <c r="H65" s="7"/>
      <c r="I65" s="7"/>
      <c r="J65" s="7"/>
      <c r="K65" s="10"/>
      <c r="L65" s="7"/>
      <c r="M65" s="7"/>
      <c r="N65" s="7"/>
      <c r="O65" s="7"/>
      <c r="P65" s="7"/>
      <c r="S65" s="7"/>
      <c r="T65" s="10"/>
    </row>
    <row r="66" spans="1:20" x14ac:dyDescent="0.2">
      <c r="A66" s="14" t="s">
        <v>156</v>
      </c>
      <c r="B66" s="7"/>
      <c r="C66" s="7"/>
      <c r="D66" s="7"/>
      <c r="E66" s="7"/>
      <c r="F66" s="7"/>
      <c r="G66" s="7"/>
      <c r="H66" s="7"/>
      <c r="I66" s="7"/>
      <c r="J66" s="7"/>
      <c r="K66" s="10"/>
      <c r="L66" s="7"/>
      <c r="M66" s="7"/>
      <c r="N66" s="7"/>
      <c r="O66" s="7"/>
      <c r="P66" s="7"/>
      <c r="S66" s="7"/>
      <c r="T66" s="10"/>
    </row>
    <row r="67" spans="1:20" x14ac:dyDescent="0.2">
      <c r="A67" s="13" t="s">
        <v>174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S67" s="10"/>
      <c r="T67" s="10"/>
    </row>
    <row r="68" spans="1:20" x14ac:dyDescent="0.2">
      <c r="A68" s="13" t="s">
        <v>173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3" t="s">
        <v>30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3" t="s">
        <v>31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3" t="s">
        <v>169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3" t="s">
        <v>32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3" t="s">
        <v>147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3" t="s">
        <v>33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3" t="s">
        <v>34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3" t="s">
        <v>35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3" t="s">
        <v>36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75" x14ac:dyDescent="0.2">
      <c r="A79" s="177" t="s">
        <v>62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0"/>
      <c r="R79" s="10"/>
      <c r="S79" s="10"/>
      <c r="T79" s="10"/>
    </row>
    <row r="80" spans="1:20" x14ac:dyDescent="0.2">
      <c r="A80" s="94" t="s">
        <v>44</v>
      </c>
      <c r="I80" s="178" t="s">
        <v>52</v>
      </c>
      <c r="J80" s="178"/>
      <c r="K80" s="178"/>
      <c r="M80" s="10"/>
      <c r="N80" s="10"/>
      <c r="O80" s="10"/>
      <c r="P80" s="10"/>
      <c r="Q80" s="10"/>
      <c r="R80" s="10"/>
      <c r="S80" s="10"/>
      <c r="T80" s="10"/>
    </row>
    <row r="81" spans="1:20" ht="13.15" customHeight="1" x14ac:dyDescent="0.2">
      <c r="A81" s="183" t="s">
        <v>165</v>
      </c>
      <c r="B81" s="183"/>
      <c r="C81" s="183"/>
      <c r="D81" s="183"/>
      <c r="E81" s="183"/>
      <c r="F81" s="183"/>
      <c r="G81" s="183"/>
      <c r="H81" s="39"/>
      <c r="I81" s="40" t="s">
        <v>53</v>
      </c>
      <c r="M81" s="38"/>
      <c r="N81" s="38"/>
      <c r="O81" s="38"/>
      <c r="P81" s="38"/>
      <c r="Q81" s="38"/>
      <c r="R81" s="38"/>
      <c r="S81" s="38"/>
      <c r="T81" s="10"/>
    </row>
    <row r="82" spans="1:20" ht="13.15" customHeight="1" x14ac:dyDescent="0.2">
      <c r="A82" s="99" t="s">
        <v>143</v>
      </c>
      <c r="B82" s="163"/>
      <c r="C82" s="163"/>
      <c r="D82" s="163"/>
      <c r="E82" s="163"/>
      <c r="F82" s="163"/>
      <c r="G82" s="163"/>
      <c r="H82" s="41"/>
      <c r="I82" s="42" t="s">
        <v>54</v>
      </c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T83" s="10"/>
    </row>
    <row r="84" spans="1:20" x14ac:dyDescent="0.2">
      <c r="A84" s="95" t="s">
        <v>45</v>
      </c>
      <c r="B84" s="2"/>
      <c r="C84" s="2"/>
      <c r="D84" s="2"/>
      <c r="E84" s="2"/>
      <c r="F84" s="2"/>
      <c r="G84" s="2"/>
      <c r="H84" s="2"/>
      <c r="I84" s="161" t="s">
        <v>55</v>
      </c>
      <c r="J84" s="161"/>
      <c r="K84" s="161"/>
      <c r="M84" s="10"/>
      <c r="N84" s="10"/>
      <c r="O84" s="10"/>
      <c r="P84" s="10"/>
      <c r="Q84" s="10"/>
      <c r="R84" s="10"/>
      <c r="S84" s="10"/>
      <c r="T84" s="10"/>
    </row>
    <row r="85" spans="1:20" ht="13.15" customHeight="1" x14ac:dyDescent="0.2">
      <c r="A85" s="184" t="s">
        <v>170</v>
      </c>
      <c r="B85" s="184"/>
      <c r="C85" s="184"/>
      <c r="D85" s="184"/>
      <c r="E85" s="184"/>
      <c r="F85" s="184"/>
      <c r="G85" s="184"/>
      <c r="H85" s="2"/>
      <c r="I85" s="40" t="s">
        <v>178</v>
      </c>
      <c r="M85" s="34"/>
      <c r="N85" s="34"/>
      <c r="O85" s="34"/>
      <c r="P85" s="34"/>
      <c r="Q85" s="34"/>
      <c r="R85" s="34"/>
      <c r="S85" s="34"/>
      <c r="T85" s="10"/>
    </row>
    <row r="86" spans="1:20" ht="13.15" customHeight="1" x14ac:dyDescent="0.2">
      <c r="A86" s="184" t="s">
        <v>176</v>
      </c>
      <c r="B86" s="184"/>
      <c r="C86" s="184"/>
      <c r="D86" s="184"/>
      <c r="E86" s="184"/>
      <c r="F86" s="184"/>
      <c r="G86" s="184"/>
      <c r="I86" s="42" t="s">
        <v>56</v>
      </c>
      <c r="M86" s="10"/>
      <c r="N86" s="10"/>
      <c r="O86" s="10"/>
      <c r="P86" s="10"/>
      <c r="Q86" s="10"/>
      <c r="R86" s="10"/>
      <c r="S86" s="10"/>
      <c r="T86" s="10"/>
    </row>
    <row r="87" spans="1:20" ht="12" customHeight="1" x14ac:dyDescent="0.2">
      <c r="A87" s="98" t="s">
        <v>142</v>
      </c>
      <c r="J87" s="44"/>
      <c r="K87" s="44"/>
      <c r="M87" s="10"/>
      <c r="N87" s="10"/>
      <c r="O87" s="10"/>
      <c r="P87" s="10"/>
      <c r="Q87" s="10"/>
      <c r="R87" s="10"/>
      <c r="S87" s="10"/>
      <c r="T87" s="10"/>
    </row>
    <row r="88" spans="1:20" ht="12.75" x14ac:dyDescent="0.2">
      <c r="A88" s="42"/>
      <c r="I88" s="160" t="s">
        <v>57</v>
      </c>
      <c r="J88" s="160"/>
      <c r="K88" s="160"/>
      <c r="L88" s="40"/>
      <c r="M88" s="38"/>
      <c r="N88" s="38"/>
      <c r="O88" s="38"/>
      <c r="P88" s="34"/>
      <c r="Q88" s="34"/>
      <c r="R88" s="34"/>
      <c r="S88" s="34"/>
      <c r="T88" s="10"/>
    </row>
    <row r="89" spans="1:20" ht="12.75" x14ac:dyDescent="0.2">
      <c r="A89" s="94" t="s">
        <v>46</v>
      </c>
      <c r="B89" s="43"/>
      <c r="C89" s="43"/>
      <c r="D89" s="43"/>
      <c r="E89" s="43"/>
      <c r="F89" s="43"/>
      <c r="G89" s="43"/>
      <c r="H89" s="43"/>
      <c r="I89" s="45" t="s">
        <v>177</v>
      </c>
      <c r="M89" s="34"/>
      <c r="N89" s="34"/>
      <c r="O89" s="34"/>
      <c r="P89" s="34"/>
      <c r="Q89" s="34"/>
      <c r="R89" s="34"/>
      <c r="S89" s="34"/>
      <c r="T89" s="10"/>
    </row>
    <row r="90" spans="1:20" ht="12" customHeight="1" x14ac:dyDescent="0.2">
      <c r="A90" s="183" t="s">
        <v>175</v>
      </c>
      <c r="B90" s="183"/>
      <c r="C90" s="183"/>
      <c r="D90" s="183"/>
      <c r="E90" s="183"/>
      <c r="F90" s="183"/>
      <c r="G90" s="183"/>
      <c r="I90" s="42" t="s">
        <v>58</v>
      </c>
      <c r="M90" s="10"/>
      <c r="N90" s="10"/>
      <c r="O90" s="10"/>
      <c r="P90" s="10"/>
      <c r="Q90" s="10"/>
      <c r="R90" s="10"/>
      <c r="S90" s="10"/>
      <c r="T90" s="10"/>
    </row>
    <row r="91" spans="1:20" ht="22.5" customHeight="1" x14ac:dyDescent="0.2">
      <c r="A91" s="42" t="s">
        <v>47</v>
      </c>
      <c r="J91" s="44"/>
      <c r="K91" s="44"/>
      <c r="M91" s="10"/>
      <c r="N91" s="10"/>
      <c r="O91" s="10"/>
      <c r="P91" s="10"/>
      <c r="Q91" s="10"/>
      <c r="R91" s="10"/>
      <c r="S91" s="10"/>
      <c r="T91" s="10"/>
    </row>
    <row r="92" spans="1:20" ht="12.75" x14ac:dyDescent="0.2">
      <c r="A92" s="94" t="s">
        <v>48</v>
      </c>
      <c r="B92" s="46"/>
      <c r="C92" s="46"/>
      <c r="D92" s="46"/>
      <c r="E92" s="46"/>
      <c r="F92" s="46"/>
      <c r="G92" s="46"/>
      <c r="H92" s="46"/>
      <c r="I92" s="160" t="s">
        <v>59</v>
      </c>
      <c r="J92" s="160"/>
      <c r="K92" s="160"/>
      <c r="M92" s="35"/>
      <c r="N92" s="35"/>
      <c r="O92" s="35"/>
      <c r="P92" s="35"/>
      <c r="Q92" s="35"/>
      <c r="R92" s="35"/>
      <c r="S92" s="35"/>
      <c r="T92" s="10"/>
    </row>
    <row r="93" spans="1:20" ht="12.75" x14ac:dyDescent="0.2">
      <c r="A93" s="46" t="s">
        <v>163</v>
      </c>
      <c r="I93" s="45" t="s">
        <v>60</v>
      </c>
      <c r="M93" s="35"/>
      <c r="N93" s="35"/>
      <c r="O93" s="35"/>
      <c r="P93" s="35"/>
      <c r="Q93" s="35"/>
      <c r="R93" s="35"/>
      <c r="S93" s="35"/>
      <c r="T93" s="10"/>
    </row>
    <row r="94" spans="1:20" x14ac:dyDescent="0.2">
      <c r="A94" s="42" t="s">
        <v>49</v>
      </c>
      <c r="I94" s="47" t="s">
        <v>61</v>
      </c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42"/>
      <c r="M95" s="10"/>
      <c r="N95" s="10"/>
      <c r="O95" s="10"/>
      <c r="P95" s="10"/>
      <c r="Q95" s="10"/>
      <c r="R95" s="10"/>
      <c r="S95" s="10"/>
      <c r="T95" s="10"/>
    </row>
    <row r="96" spans="1:20" ht="12.75" x14ac:dyDescent="0.2">
      <c r="A96" s="94" t="s">
        <v>50</v>
      </c>
      <c r="B96" s="46"/>
      <c r="C96" s="46"/>
      <c r="D96" s="46"/>
      <c r="E96" s="46"/>
      <c r="F96" s="46"/>
      <c r="G96" s="46"/>
      <c r="H96" s="46"/>
      <c r="I96" s="185" t="s">
        <v>150</v>
      </c>
      <c r="J96" s="185"/>
      <c r="K96" s="185"/>
      <c r="M96" s="35"/>
      <c r="N96" s="35"/>
      <c r="O96" s="35"/>
      <c r="P96" s="35"/>
      <c r="Q96" s="35"/>
      <c r="R96" s="35"/>
      <c r="S96" s="35"/>
      <c r="T96" s="10"/>
    </row>
    <row r="97" spans="1:20" ht="12.75" customHeight="1" x14ac:dyDescent="0.2">
      <c r="A97" s="175" t="s">
        <v>179</v>
      </c>
      <c r="B97" s="174"/>
      <c r="C97" s="174"/>
      <c r="D97" s="174"/>
      <c r="E97" s="174"/>
      <c r="F97" s="174"/>
      <c r="G97" s="174"/>
      <c r="I97" s="45" t="s">
        <v>151</v>
      </c>
      <c r="K97" s="46" t="s">
        <v>153</v>
      </c>
      <c r="M97" s="35"/>
      <c r="N97" s="35"/>
      <c r="O97" s="35"/>
      <c r="P97" s="35"/>
      <c r="Q97" s="35"/>
      <c r="R97" s="35"/>
      <c r="S97" s="35"/>
      <c r="T97" s="10"/>
    </row>
    <row r="98" spans="1:20" x14ac:dyDescent="0.2">
      <c r="A98" s="42" t="s">
        <v>51</v>
      </c>
      <c r="B98" s="174"/>
      <c r="C98" s="174"/>
      <c r="D98" s="174"/>
      <c r="E98" s="174"/>
      <c r="F98" s="174"/>
      <c r="G98" s="174"/>
      <c r="I98" s="47" t="s">
        <v>152</v>
      </c>
      <c r="M98" s="10"/>
      <c r="N98" s="10"/>
      <c r="O98" s="10"/>
      <c r="P98" s="10"/>
      <c r="Q98" s="10"/>
      <c r="R98" s="10"/>
      <c r="S98" s="10"/>
      <c r="T98" s="10"/>
    </row>
    <row r="99" spans="1:20" ht="12" customHeight="1" x14ac:dyDescent="0.2">
      <c r="B99" s="38"/>
      <c r="C99" s="38"/>
      <c r="D99" s="38"/>
      <c r="E99" s="38"/>
      <c r="F99" s="38"/>
      <c r="G99" s="38"/>
      <c r="H99" s="38"/>
      <c r="M99" s="10"/>
      <c r="N99" s="10"/>
      <c r="O99" s="10"/>
      <c r="P99" s="10"/>
      <c r="Q99" s="10"/>
      <c r="R99" s="10"/>
      <c r="S99" s="10"/>
      <c r="T99" s="10"/>
    </row>
    <row r="100" spans="1:20" ht="12.75" x14ac:dyDescent="0.2">
      <c r="A100" s="33"/>
      <c r="B100" s="10"/>
      <c r="C100" s="10"/>
      <c r="D100" s="10"/>
      <c r="E100" s="10"/>
      <c r="F100" s="10"/>
      <c r="G100" s="10"/>
      <c r="H100" s="10"/>
      <c r="M100" s="10"/>
      <c r="N100" s="10"/>
      <c r="O100" s="10"/>
      <c r="P100" s="10"/>
      <c r="Q100" s="10"/>
      <c r="R100" s="10"/>
      <c r="S100" s="10"/>
      <c r="T100" s="10"/>
    </row>
    <row r="101" spans="1:20" ht="12.75" x14ac:dyDescent="0.2">
      <c r="A101" s="34"/>
      <c r="B101" s="10"/>
      <c r="C101" s="10"/>
      <c r="D101" s="10"/>
      <c r="E101" s="10"/>
      <c r="F101" s="10"/>
      <c r="G101" s="10"/>
      <c r="H101" s="10"/>
      <c r="M101" s="10"/>
      <c r="N101" s="10"/>
      <c r="O101" s="10"/>
      <c r="P101" s="10"/>
      <c r="Q101" s="10"/>
      <c r="R101" s="10"/>
      <c r="S101" s="10"/>
      <c r="T101" s="10"/>
    </row>
    <row r="102" spans="1:20" ht="12.75" x14ac:dyDescent="0.2">
      <c r="A102" s="38"/>
      <c r="B102" s="38"/>
      <c r="C102" s="38"/>
      <c r="D102" s="38"/>
      <c r="E102" s="38"/>
      <c r="F102" s="38"/>
      <c r="G102" s="38"/>
      <c r="H102" s="38"/>
      <c r="M102" s="10"/>
      <c r="N102" s="10"/>
      <c r="O102" s="10"/>
      <c r="P102" s="10"/>
      <c r="Q102" s="10"/>
      <c r="R102" s="10"/>
      <c r="S102" s="10"/>
      <c r="T102" s="10"/>
    </row>
    <row r="103" spans="1:20" ht="19.899999999999999" customHeight="1" x14ac:dyDescent="0.2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2.75" x14ac:dyDescent="0.2">
      <c r="A104" s="3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2.75" x14ac:dyDescent="0.2">
      <c r="A105" s="186"/>
      <c r="B105" s="186"/>
      <c r="C105" s="186"/>
      <c r="D105" s="186"/>
      <c r="E105" s="186"/>
      <c r="F105" s="186"/>
      <c r="G105" s="186"/>
      <c r="H105" s="186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9.899999999999999" customHeight="1" x14ac:dyDescent="0.2">
      <c r="A106" s="3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2.75" x14ac:dyDescent="0.2">
      <c r="A107" s="186"/>
      <c r="B107" s="186"/>
      <c r="C107" s="186"/>
      <c r="D107" s="186"/>
      <c r="E107" s="186"/>
      <c r="F107" s="186"/>
      <c r="G107" s="186"/>
      <c r="H107" s="186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2.75" x14ac:dyDescent="0.2">
      <c r="A108" s="3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9.899999999999999" customHeight="1" x14ac:dyDescent="0.2">
      <c r="A109" s="35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2.75" x14ac:dyDescent="0.2">
      <c r="A110" s="176"/>
      <c r="B110" s="176"/>
      <c r="C110" s="176"/>
      <c r="D110" s="176"/>
      <c r="E110" s="176"/>
      <c r="F110" s="176"/>
      <c r="G110" s="176"/>
      <c r="H110" s="176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2.75" x14ac:dyDescent="0.2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9.899999999999999" customHeight="1" x14ac:dyDescent="0.2">
      <c r="A112" s="3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2.75" x14ac:dyDescent="0.2">
      <c r="A113" s="176"/>
      <c r="B113" s="176"/>
      <c r="C113" s="176"/>
      <c r="D113" s="176"/>
      <c r="E113" s="176"/>
      <c r="F113" s="176"/>
      <c r="G113" s="176"/>
      <c r="H113" s="176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2.75" x14ac:dyDescent="0.2">
      <c r="A114" s="3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</sheetData>
  <mergeCells count="48">
    <mergeCell ref="U5:AB5"/>
    <mergeCell ref="C6:C7"/>
    <mergeCell ref="D6:D7"/>
    <mergeCell ref="E6:E7"/>
    <mergeCell ref="F6:F7"/>
    <mergeCell ref="S6:S7"/>
    <mergeCell ref="T6:T7"/>
    <mergeCell ref="Q6:Q7"/>
    <mergeCell ref="R6:R7"/>
    <mergeCell ref="L6:L7"/>
    <mergeCell ref="A39:C39"/>
    <mergeCell ref="A63:B63"/>
    <mergeCell ref="A79:P79"/>
    <mergeCell ref="I80:K80"/>
    <mergeCell ref="I96:K96"/>
    <mergeCell ref="A86:G86"/>
    <mergeCell ref="A54:B54"/>
    <mergeCell ref="A85:G85"/>
    <mergeCell ref="A90:G90"/>
    <mergeCell ref="A53:O53"/>
    <mergeCell ref="A44:B44"/>
    <mergeCell ref="L2:N2"/>
    <mergeCell ref="O2:Q2"/>
    <mergeCell ref="B5:T5"/>
    <mergeCell ref="A2:C2"/>
    <mergeCell ref="M6:M7"/>
    <mergeCell ref="N6:N7"/>
    <mergeCell ref="O6:O7"/>
    <mergeCell ref="P6:P7"/>
    <mergeCell ref="G6:G7"/>
    <mergeCell ref="H6:H7"/>
    <mergeCell ref="I6:I7"/>
    <mergeCell ref="J6:J7"/>
    <mergeCell ref="K6:K7"/>
    <mergeCell ref="B6:B7"/>
    <mergeCell ref="A113:H113"/>
    <mergeCell ref="A107:H107"/>
    <mergeCell ref="A110:H110"/>
    <mergeCell ref="A81:G81"/>
    <mergeCell ref="A55:B55"/>
    <mergeCell ref="A56:B56"/>
    <mergeCell ref="A57:B57"/>
    <mergeCell ref="A58:B58"/>
    <mergeCell ref="A59:B59"/>
    <mergeCell ref="A60:B60"/>
    <mergeCell ref="A61:B61"/>
    <mergeCell ref="A62:B62"/>
    <mergeCell ref="A105:H105"/>
  </mergeCells>
  <hyperlinks>
    <hyperlink ref="L2" r:id="rId1" display="www.nevatk.ru" xr:uid="{00000000-0004-0000-0A00-000000000000}"/>
    <hyperlink ref="U5:AB5" r:id="rId2" display="онлайн калькулятор" xr:uid="{00000000-0004-0000-0A00-000002000000}"/>
    <hyperlink ref="O2:Q2" r:id="rId3" display="nevatk.ru" xr:uid="{191B6308-2338-4102-AEB4-C7467B948831}"/>
    <hyperlink ref="A82" r:id="rId4" xr:uid="{3DAAA6B4-D353-4639-9D79-FD68279A7C77}"/>
    <hyperlink ref="A87" r:id="rId5" xr:uid="{1ACA3651-F406-41EE-BE71-6B9C4CA70EF2}"/>
    <hyperlink ref="A91" r:id="rId6" xr:uid="{28F61C77-CF81-4E19-87C8-12A7AB0BCA2F}"/>
    <hyperlink ref="A94" r:id="rId7" xr:uid="{02A3029D-DB36-480A-BDDA-D7181F8F8206}"/>
    <hyperlink ref="A98" r:id="rId8" xr:uid="{FF1DA598-AE08-4C47-899F-3AD8240B072F}"/>
    <hyperlink ref="I82" r:id="rId9" xr:uid="{2CD75CE0-6606-4E14-9711-F720B0DDEA1B}"/>
    <hyperlink ref="I86" r:id="rId10" xr:uid="{08CE23FD-8B75-4667-AC4E-71F87CF72DB7}"/>
    <hyperlink ref="I90" r:id="rId11" xr:uid="{F4B7728E-B121-4968-9B5A-14974120D8C0}"/>
    <hyperlink ref="I94" r:id="rId12" xr:uid="{48B7A67E-2D54-4C32-89D6-9AB6E157F28F}"/>
    <hyperlink ref="I98" r:id="rId13" xr:uid="{B49B52D6-97A3-4929-8177-9EE5622DFE13}"/>
  </hyperlinks>
  <pageMargins left="0.2" right="0" top="0" bottom="0" header="0.31496062992125984" footer="0.31496062992125984"/>
  <pageSetup paperSize="9" scale="78" fitToHeight="0" orientation="landscape" r:id="rId14"/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D97C-B52F-47BD-83B3-57A5ECFDF270}">
  <sheetPr>
    <pageSetUpPr fitToPage="1"/>
  </sheetPr>
  <dimension ref="A2:AD96"/>
  <sheetViews>
    <sheetView showGridLines="0" zoomScale="85" zoomScaleNormal="85" zoomScaleSheetLayoutView="100" workbookViewId="0">
      <pane ySplit="4" topLeftCell="A5" activePane="bottomLeft" state="frozen"/>
      <selection activeCell="D37" sqref="D37"/>
      <selection pane="bottomLeft" activeCell="R26" sqref="R26"/>
    </sheetView>
  </sheetViews>
  <sheetFormatPr defaultColWidth="8.7109375" defaultRowHeight="12" x14ac:dyDescent="0.2"/>
  <cols>
    <col min="1" max="1" width="20.28515625" style="1" customWidth="1"/>
    <col min="2" max="2" width="8" style="1" customWidth="1"/>
    <col min="3" max="20" width="8.7109375" style="1" customWidth="1"/>
    <col min="21" max="21" width="5.42578125" style="1" customWidth="1"/>
    <col min="22" max="28" width="4.5703125" style="1" bestFit="1" customWidth="1"/>
    <col min="29" max="29" width="5.28515625" style="1" bestFit="1" customWidth="1"/>
    <col min="30" max="16384" width="8.7109375" style="1"/>
  </cols>
  <sheetData>
    <row r="2" spans="1:30" ht="12" customHeight="1" x14ac:dyDescent="0.2">
      <c r="A2" s="187" t="s">
        <v>0</v>
      </c>
      <c r="B2" s="187"/>
      <c r="C2" s="187"/>
      <c r="E2" s="29" t="s">
        <v>159</v>
      </c>
      <c r="F2" s="29"/>
      <c r="G2" s="29"/>
      <c r="H2" s="29"/>
      <c r="I2" s="29"/>
      <c r="J2" s="29"/>
      <c r="K2" s="29"/>
      <c r="L2" s="239" t="s">
        <v>37</v>
      </c>
      <c r="M2" s="239"/>
      <c r="N2" s="239"/>
      <c r="O2" s="240" t="s">
        <v>118</v>
      </c>
      <c r="P2" s="240"/>
      <c r="Q2" s="240"/>
      <c r="R2" s="118"/>
      <c r="S2" s="32"/>
      <c r="T2" s="32"/>
    </row>
    <row r="3" spans="1:30" ht="6" customHeight="1" x14ac:dyDescent="0.2">
      <c r="A3" s="30"/>
      <c r="B3" s="30"/>
      <c r="C3" s="30"/>
      <c r="E3" s="29"/>
      <c r="F3" s="29"/>
      <c r="G3" s="29"/>
      <c r="H3" s="29"/>
      <c r="I3" s="29"/>
      <c r="J3" s="29"/>
      <c r="K3" s="29"/>
      <c r="L3" s="119"/>
      <c r="M3" s="119"/>
      <c r="N3" s="119"/>
      <c r="O3" s="120"/>
      <c r="P3" s="120"/>
      <c r="Q3" s="120"/>
      <c r="R3" s="118"/>
      <c r="S3" s="32"/>
      <c r="T3" s="32"/>
    </row>
    <row r="4" spans="1:30" ht="8.25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89"/>
      <c r="X4" s="90"/>
      <c r="Y4" s="90"/>
      <c r="Z4" s="90"/>
      <c r="AA4" s="90"/>
      <c r="AB4" s="90"/>
      <c r="AC4" s="90"/>
    </row>
    <row r="5" spans="1:30" ht="13.9" customHeight="1" thickBot="1" x14ac:dyDescent="0.25">
      <c r="A5" s="232" t="s">
        <v>78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4"/>
      <c r="P5" s="20"/>
      <c r="Q5" s="7"/>
      <c r="R5" s="7"/>
      <c r="S5" s="10"/>
    </row>
    <row r="6" spans="1:30" ht="22.5" customHeight="1" x14ac:dyDescent="0.2">
      <c r="A6" s="200" t="s">
        <v>21</v>
      </c>
      <c r="B6" s="201"/>
      <c r="C6" s="51" t="s">
        <v>81</v>
      </c>
      <c r="D6" s="51" t="s">
        <v>98</v>
      </c>
      <c r="E6" s="51" t="s">
        <v>99</v>
      </c>
      <c r="F6" s="51" t="s">
        <v>100</v>
      </c>
      <c r="G6" s="51" t="s">
        <v>101</v>
      </c>
      <c r="H6" s="64" t="s">
        <v>102</v>
      </c>
      <c r="I6" s="64" t="s">
        <v>103</v>
      </c>
      <c r="J6" s="64" t="s">
        <v>104</v>
      </c>
      <c r="K6" s="64" t="s">
        <v>86</v>
      </c>
      <c r="L6" s="92" t="s">
        <v>87</v>
      </c>
      <c r="M6" s="64" t="s">
        <v>88</v>
      </c>
      <c r="N6" s="64" t="s">
        <v>105</v>
      </c>
      <c r="O6" s="52" t="s">
        <v>106</v>
      </c>
      <c r="S6" s="7"/>
      <c r="T6" s="10"/>
    </row>
    <row r="7" spans="1:30" ht="12.75" customHeight="1" x14ac:dyDescent="0.2">
      <c r="A7" s="181" t="s">
        <v>22</v>
      </c>
      <c r="B7" s="182"/>
      <c r="C7" s="11" t="s">
        <v>89</v>
      </c>
      <c r="D7" s="11" t="s">
        <v>107</v>
      </c>
      <c r="E7" s="11" t="s">
        <v>108</v>
      </c>
      <c r="F7" s="11" t="s">
        <v>109</v>
      </c>
      <c r="G7" s="11" t="s">
        <v>110</v>
      </c>
      <c r="H7" s="11" t="s">
        <v>111</v>
      </c>
      <c r="I7" s="11" t="s">
        <v>112</v>
      </c>
      <c r="J7" s="11" t="s">
        <v>94</v>
      </c>
      <c r="K7" s="67" t="s">
        <v>113</v>
      </c>
      <c r="L7" s="96" t="s">
        <v>114</v>
      </c>
      <c r="M7" s="11" t="s">
        <v>115</v>
      </c>
      <c r="N7" s="11" t="s">
        <v>116</v>
      </c>
      <c r="O7" s="60" t="s">
        <v>117</v>
      </c>
      <c r="Q7" s="7"/>
      <c r="R7" s="7"/>
      <c r="S7" s="7"/>
      <c r="T7" s="10"/>
    </row>
    <row r="8" spans="1:30" x14ac:dyDescent="0.2">
      <c r="A8" s="195" t="s">
        <v>23</v>
      </c>
      <c r="B8" s="196"/>
      <c r="C8" s="16">
        <v>950</v>
      </c>
      <c r="D8" s="16">
        <v>1045</v>
      </c>
      <c r="E8" s="16">
        <v>1210</v>
      </c>
      <c r="F8" s="16">
        <v>1430.0000000000002</v>
      </c>
      <c r="G8" s="16">
        <v>1650.0000000000002</v>
      </c>
      <c r="H8" s="16">
        <v>1980.0000000000002</v>
      </c>
      <c r="I8" s="16">
        <v>2200</v>
      </c>
      <c r="J8" s="16">
        <v>2530</v>
      </c>
      <c r="K8" s="16">
        <v>3630.0000000000005</v>
      </c>
      <c r="L8" s="91">
        <v>5060</v>
      </c>
      <c r="M8" s="55">
        <v>7150.0000000000009</v>
      </c>
      <c r="N8" s="55">
        <v>13200.000000000002</v>
      </c>
      <c r="O8" s="17">
        <v>15400.000000000002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">
      <c r="A9" s="195" t="s">
        <v>24</v>
      </c>
      <c r="B9" s="196"/>
      <c r="C9" s="86">
        <v>33</v>
      </c>
      <c r="D9" s="86">
        <v>33</v>
      </c>
      <c r="E9" s="86">
        <v>33</v>
      </c>
      <c r="F9" s="86">
        <v>33</v>
      </c>
      <c r="G9" s="86">
        <v>33</v>
      </c>
      <c r="H9" s="86">
        <v>35</v>
      </c>
      <c r="I9" s="86">
        <v>35</v>
      </c>
      <c r="J9" s="86">
        <v>35</v>
      </c>
      <c r="K9" s="86">
        <v>41</v>
      </c>
      <c r="L9" s="86">
        <v>41</v>
      </c>
      <c r="M9" s="86">
        <v>55</v>
      </c>
      <c r="N9" s="86">
        <v>60</v>
      </c>
      <c r="O9" s="86">
        <v>60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x14ac:dyDescent="0.2">
      <c r="A10" s="212" t="s">
        <v>25</v>
      </c>
      <c r="B10" s="213"/>
      <c r="C10" s="16">
        <v>2</v>
      </c>
      <c r="D10" s="16">
        <v>3</v>
      </c>
      <c r="E10" s="16">
        <v>3</v>
      </c>
      <c r="F10" s="16">
        <v>3</v>
      </c>
      <c r="G10" s="16">
        <v>3</v>
      </c>
      <c r="H10" s="16">
        <v>3</v>
      </c>
      <c r="I10" s="16">
        <v>3</v>
      </c>
      <c r="J10" s="16">
        <v>3</v>
      </c>
      <c r="K10" s="91">
        <v>4</v>
      </c>
      <c r="L10" s="16">
        <v>4</v>
      </c>
      <c r="M10" s="16">
        <v>5</v>
      </c>
      <c r="N10" s="16">
        <v>6</v>
      </c>
      <c r="O10" s="65">
        <v>6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x14ac:dyDescent="0.2">
      <c r="A11" s="212" t="s">
        <v>26</v>
      </c>
      <c r="B11" s="213"/>
      <c r="C11" s="16">
        <v>1.5</v>
      </c>
      <c r="D11" s="16">
        <v>1.5</v>
      </c>
      <c r="E11" s="16">
        <v>1.5</v>
      </c>
      <c r="F11" s="16">
        <v>1.5</v>
      </c>
      <c r="G11" s="16">
        <v>1.8</v>
      </c>
      <c r="H11" s="16">
        <v>1.8</v>
      </c>
      <c r="I11" s="16">
        <v>1.8</v>
      </c>
      <c r="J11" s="16">
        <v>1.8</v>
      </c>
      <c r="K11" s="91">
        <v>1.95</v>
      </c>
      <c r="L11" s="16">
        <v>1.95</v>
      </c>
      <c r="M11" s="16">
        <v>2</v>
      </c>
      <c r="N11" s="16">
        <v>2.1</v>
      </c>
      <c r="O11" s="65">
        <v>2.1</v>
      </c>
      <c r="P11" s="21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212" t="s">
        <v>69</v>
      </c>
      <c r="B12" s="213"/>
      <c r="C12" s="16">
        <v>1.5</v>
      </c>
      <c r="D12" s="16">
        <v>1.5</v>
      </c>
      <c r="E12" s="16">
        <v>1.5</v>
      </c>
      <c r="F12" s="16">
        <v>1.5</v>
      </c>
      <c r="G12" s="16">
        <v>1.7</v>
      </c>
      <c r="H12" s="16">
        <v>1.7</v>
      </c>
      <c r="I12" s="16">
        <v>1.7</v>
      </c>
      <c r="J12" s="16">
        <v>1.7</v>
      </c>
      <c r="K12" s="91">
        <v>1.7</v>
      </c>
      <c r="L12" s="16">
        <v>1.9</v>
      </c>
      <c r="M12" s="16">
        <v>2.1</v>
      </c>
      <c r="N12" s="16">
        <v>2.2000000000000002</v>
      </c>
      <c r="O12" s="65">
        <v>2.2000000000000002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212" t="s">
        <v>27</v>
      </c>
      <c r="B13" s="213"/>
      <c r="C13" s="16">
        <v>1</v>
      </c>
      <c r="D13" s="16">
        <v>1</v>
      </c>
      <c r="E13" s="16">
        <v>2</v>
      </c>
      <c r="F13" s="16">
        <v>2</v>
      </c>
      <c r="G13" s="16">
        <v>3</v>
      </c>
      <c r="H13" s="16">
        <v>3</v>
      </c>
      <c r="I13" s="16">
        <v>4</v>
      </c>
      <c r="J13" s="16">
        <v>4</v>
      </c>
      <c r="K13" s="91">
        <v>6</v>
      </c>
      <c r="L13" s="16">
        <v>6</v>
      </c>
      <c r="M13" s="16">
        <v>6</v>
      </c>
      <c r="N13" s="16">
        <v>10</v>
      </c>
      <c r="O13" s="65">
        <v>12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181" t="s">
        <v>28</v>
      </c>
      <c r="B14" s="182"/>
      <c r="C14" s="11">
        <v>1100</v>
      </c>
      <c r="D14" s="11">
        <v>1100</v>
      </c>
      <c r="E14" s="11">
        <v>1100</v>
      </c>
      <c r="F14" s="11">
        <v>1100</v>
      </c>
      <c r="G14" s="11">
        <v>1100</v>
      </c>
      <c r="H14" s="11">
        <v>1100</v>
      </c>
      <c r="I14" s="11">
        <v>1100</v>
      </c>
      <c r="J14" s="11">
        <v>1100</v>
      </c>
      <c r="K14" s="11">
        <v>2200</v>
      </c>
      <c r="L14" s="11">
        <v>2200</v>
      </c>
      <c r="M14" s="11">
        <v>2200</v>
      </c>
      <c r="N14" s="11">
        <v>3300.0000000000005</v>
      </c>
      <c r="O14" s="12">
        <v>3300.0000000000005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thickBot="1" x14ac:dyDescent="0.25">
      <c r="A15" s="179" t="s">
        <v>29</v>
      </c>
      <c r="B15" s="180"/>
      <c r="C15" s="18">
        <v>0.5</v>
      </c>
      <c r="D15" s="18">
        <v>0.5</v>
      </c>
      <c r="E15" s="18">
        <v>0.5</v>
      </c>
      <c r="F15" s="18">
        <v>1</v>
      </c>
      <c r="G15" s="18">
        <v>1</v>
      </c>
      <c r="H15" s="18">
        <v>1</v>
      </c>
      <c r="I15" s="18">
        <v>1</v>
      </c>
      <c r="J15" s="18">
        <v>1</v>
      </c>
      <c r="K15" s="18">
        <v>1</v>
      </c>
      <c r="L15" s="97">
        <v>1</v>
      </c>
      <c r="M15" s="18">
        <v>1.5</v>
      </c>
      <c r="N15" s="18">
        <v>2</v>
      </c>
      <c r="O15" s="19">
        <v>2</v>
      </c>
      <c r="R15" s="7"/>
      <c r="S15" s="7"/>
      <c r="T15" s="10"/>
    </row>
    <row r="16" spans="1:30" x14ac:dyDescent="0.2">
      <c r="A16" s="6"/>
      <c r="B16" s="7"/>
      <c r="C16" s="7"/>
      <c r="D16" s="7"/>
      <c r="E16" s="7"/>
      <c r="F16" s="7"/>
      <c r="G16" s="7"/>
      <c r="H16" s="7"/>
      <c r="I16" s="7"/>
      <c r="J16" s="7"/>
      <c r="K16" s="10"/>
      <c r="L16" s="7"/>
      <c r="M16" s="7"/>
      <c r="N16" s="7"/>
      <c r="O16" s="7"/>
      <c r="P16" s="7"/>
      <c r="S16" s="7"/>
      <c r="T16" s="10"/>
    </row>
    <row r="17" spans="1:20" x14ac:dyDescent="0.2">
      <c r="A17" s="13" t="s">
        <v>155</v>
      </c>
      <c r="B17" s="7"/>
      <c r="C17" s="7"/>
      <c r="D17" s="7"/>
      <c r="E17" s="7"/>
      <c r="F17" s="7"/>
      <c r="G17" s="7"/>
      <c r="H17" s="7"/>
      <c r="I17" s="7"/>
      <c r="J17" s="7"/>
      <c r="K17" s="10"/>
      <c r="L17" s="7"/>
      <c r="M17" s="7"/>
      <c r="N17" s="7"/>
      <c r="O17" s="7"/>
      <c r="P17" s="7"/>
      <c r="S17" s="7"/>
      <c r="T17" s="10"/>
    </row>
    <row r="18" spans="1:20" x14ac:dyDescent="0.2">
      <c r="A18" s="14" t="s">
        <v>156</v>
      </c>
      <c r="B18" s="7"/>
      <c r="C18" s="7"/>
      <c r="D18" s="7"/>
      <c r="E18" s="7"/>
      <c r="F18" s="7"/>
      <c r="G18" s="7"/>
      <c r="H18" s="7"/>
      <c r="I18" s="7"/>
      <c r="J18" s="7"/>
      <c r="K18" s="10"/>
      <c r="L18" s="7"/>
      <c r="M18" s="7"/>
      <c r="N18" s="7"/>
      <c r="O18" s="7"/>
      <c r="P18" s="7"/>
      <c r="S18" s="7"/>
      <c r="T18" s="10"/>
    </row>
    <row r="19" spans="1:20" x14ac:dyDescent="0.2">
      <c r="A19" s="13" t="s">
        <v>174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S19" s="10"/>
      <c r="T19" s="10"/>
    </row>
    <row r="20" spans="1:20" x14ac:dyDescent="0.2">
      <c r="A20" s="13" t="s">
        <v>173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">
      <c r="A21" s="13" t="s">
        <v>30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">
      <c r="A22" s="13" t="s">
        <v>31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">
      <c r="A23" s="13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">
      <c r="A24" s="13" t="s">
        <v>32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">
      <c r="A25" s="13" t="s">
        <v>147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">
      <c r="A26" s="13" t="s">
        <v>33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">
      <c r="A27" s="13" t="s">
        <v>34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">
      <c r="A28" s="13" t="s">
        <v>35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">
      <c r="A29" s="13" t="s">
        <v>36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75" x14ac:dyDescent="0.2">
      <c r="A31" s="177" t="s">
        <v>62</v>
      </c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0"/>
      <c r="R31" s="10"/>
      <c r="S31" s="10"/>
      <c r="T31" s="10"/>
    </row>
    <row r="32" spans="1:20" x14ac:dyDescent="0.2">
      <c r="A32" s="94" t="s">
        <v>44</v>
      </c>
      <c r="I32" s="178" t="s">
        <v>52</v>
      </c>
      <c r="J32" s="178"/>
      <c r="K32" s="178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83" t="s">
        <v>165</v>
      </c>
      <c r="B33" s="183"/>
      <c r="C33" s="183"/>
      <c r="D33" s="183"/>
      <c r="E33" s="183"/>
      <c r="F33" s="183"/>
      <c r="G33" s="183"/>
      <c r="H33" s="39"/>
      <c r="I33" s="40" t="s">
        <v>53</v>
      </c>
      <c r="M33" s="38"/>
      <c r="N33" s="38"/>
      <c r="O33" s="38"/>
      <c r="P33" s="38"/>
      <c r="Q33" s="38"/>
      <c r="R33" s="38"/>
      <c r="S33" s="38"/>
      <c r="T33" s="10"/>
    </row>
    <row r="34" spans="1:20" ht="13.15" customHeight="1" x14ac:dyDescent="0.2">
      <c r="A34" s="99" t="s">
        <v>143</v>
      </c>
      <c r="B34" s="163"/>
      <c r="C34" s="163"/>
      <c r="D34" s="163"/>
      <c r="E34" s="163"/>
      <c r="F34" s="163"/>
      <c r="G34" s="163"/>
      <c r="H34" s="41"/>
      <c r="I34" s="42" t="s">
        <v>54</v>
      </c>
      <c r="M34" s="10"/>
      <c r="N34" s="10"/>
      <c r="O34" s="10"/>
      <c r="P34" s="10"/>
      <c r="Q34" s="10"/>
      <c r="R34" s="10"/>
      <c r="S34" s="10"/>
      <c r="T34" s="10"/>
    </row>
    <row r="35" spans="1:20" x14ac:dyDescent="0.2">
      <c r="T35" s="10"/>
    </row>
    <row r="36" spans="1:20" x14ac:dyDescent="0.2">
      <c r="A36" s="95" t="s">
        <v>45</v>
      </c>
      <c r="B36" s="2"/>
      <c r="C36" s="2"/>
      <c r="D36" s="2"/>
      <c r="E36" s="2"/>
      <c r="F36" s="2"/>
      <c r="G36" s="2"/>
      <c r="H36" s="2"/>
      <c r="I36" s="161" t="s">
        <v>55</v>
      </c>
      <c r="J36" s="161"/>
      <c r="K36" s="161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84" t="s">
        <v>170</v>
      </c>
      <c r="B37" s="184"/>
      <c r="C37" s="184"/>
      <c r="D37" s="184"/>
      <c r="E37" s="184"/>
      <c r="F37" s="184"/>
      <c r="G37" s="184"/>
      <c r="H37" s="2"/>
      <c r="I37" s="40" t="s">
        <v>178</v>
      </c>
      <c r="M37" s="34"/>
      <c r="N37" s="34"/>
      <c r="O37" s="34"/>
      <c r="P37" s="34"/>
      <c r="Q37" s="34"/>
      <c r="R37" s="34"/>
      <c r="S37" s="34"/>
      <c r="T37" s="10"/>
    </row>
    <row r="38" spans="1:20" ht="13.15" customHeight="1" x14ac:dyDescent="0.2">
      <c r="A38" s="184" t="s">
        <v>176</v>
      </c>
      <c r="B38" s="184"/>
      <c r="C38" s="184"/>
      <c r="D38" s="184"/>
      <c r="E38" s="184"/>
      <c r="F38" s="184"/>
      <c r="G38" s="184"/>
      <c r="I38" s="42" t="s">
        <v>56</v>
      </c>
      <c r="M38" s="10"/>
      <c r="N38" s="10"/>
      <c r="O38" s="10"/>
      <c r="P38" s="10"/>
      <c r="Q38" s="10"/>
      <c r="R38" s="10"/>
      <c r="S38" s="10"/>
      <c r="T38" s="10"/>
    </row>
    <row r="39" spans="1:20" ht="12" customHeight="1" x14ac:dyDescent="0.2">
      <c r="A39" s="98" t="s">
        <v>142</v>
      </c>
      <c r="J39" s="44"/>
      <c r="K39" s="44"/>
      <c r="M39" s="10"/>
      <c r="N39" s="10"/>
      <c r="O39" s="10"/>
      <c r="P39" s="10"/>
      <c r="Q39" s="10"/>
      <c r="R39" s="10"/>
      <c r="S39" s="10"/>
      <c r="T39" s="10"/>
    </row>
    <row r="40" spans="1:20" ht="12.75" x14ac:dyDescent="0.2">
      <c r="A40" s="42"/>
      <c r="I40" s="160" t="s">
        <v>57</v>
      </c>
      <c r="J40" s="160"/>
      <c r="K40" s="160"/>
      <c r="L40" s="40"/>
      <c r="M40" s="38"/>
      <c r="N40" s="38"/>
      <c r="O40" s="38"/>
      <c r="P40" s="34"/>
      <c r="Q40" s="34"/>
      <c r="R40" s="34"/>
      <c r="S40" s="34"/>
      <c r="T40" s="10"/>
    </row>
    <row r="41" spans="1:20" ht="12.75" x14ac:dyDescent="0.2">
      <c r="A41" s="94" t="s">
        <v>46</v>
      </c>
      <c r="B41" s="43"/>
      <c r="C41" s="43"/>
      <c r="D41" s="43"/>
      <c r="E41" s="43"/>
      <c r="F41" s="43"/>
      <c r="G41" s="43"/>
      <c r="H41" s="43"/>
      <c r="I41" s="45" t="s">
        <v>177</v>
      </c>
      <c r="M41" s="34"/>
      <c r="N41" s="34"/>
      <c r="O41" s="34"/>
      <c r="P41" s="34"/>
      <c r="Q41" s="34"/>
      <c r="R41" s="34"/>
      <c r="S41" s="34"/>
      <c r="T41" s="10"/>
    </row>
    <row r="42" spans="1:20" ht="12" customHeight="1" x14ac:dyDescent="0.2">
      <c r="A42" s="183" t="s">
        <v>175</v>
      </c>
      <c r="B42" s="183"/>
      <c r="C42" s="183"/>
      <c r="D42" s="183"/>
      <c r="E42" s="183"/>
      <c r="F42" s="183"/>
      <c r="G42" s="183"/>
      <c r="I42" s="42" t="s">
        <v>58</v>
      </c>
      <c r="M42" s="10"/>
      <c r="N42" s="10"/>
      <c r="O42" s="10"/>
      <c r="P42" s="10"/>
      <c r="Q42" s="10"/>
      <c r="R42" s="10"/>
      <c r="S42" s="10"/>
      <c r="T42" s="10"/>
    </row>
    <row r="43" spans="1:20" ht="22.5" customHeight="1" x14ac:dyDescent="0.2">
      <c r="A43" s="42" t="s">
        <v>47</v>
      </c>
      <c r="J43" s="44"/>
      <c r="K43" s="44"/>
      <c r="M43" s="10"/>
      <c r="N43" s="10"/>
      <c r="O43" s="10"/>
      <c r="P43" s="10"/>
      <c r="Q43" s="10"/>
      <c r="R43" s="10"/>
      <c r="S43" s="10"/>
      <c r="T43" s="10"/>
    </row>
    <row r="44" spans="1:20" ht="12.75" x14ac:dyDescent="0.2">
      <c r="A44" s="94" t="s">
        <v>48</v>
      </c>
      <c r="B44" s="46"/>
      <c r="C44" s="46"/>
      <c r="D44" s="46"/>
      <c r="E44" s="46"/>
      <c r="F44" s="46"/>
      <c r="G44" s="46"/>
      <c r="H44" s="46"/>
      <c r="I44" s="160" t="s">
        <v>59</v>
      </c>
      <c r="J44" s="160"/>
      <c r="K44" s="160"/>
      <c r="M44" s="35"/>
      <c r="N44" s="35"/>
      <c r="O44" s="35"/>
      <c r="P44" s="35"/>
      <c r="Q44" s="121"/>
      <c r="R44" s="121"/>
      <c r="S44" s="121"/>
      <c r="T44" s="10"/>
    </row>
    <row r="45" spans="1:20" ht="12.75" x14ac:dyDescent="0.2">
      <c r="A45" s="46" t="s">
        <v>163</v>
      </c>
      <c r="I45" s="45" t="s">
        <v>60</v>
      </c>
      <c r="M45" s="35"/>
      <c r="N45" s="35"/>
      <c r="O45" s="35"/>
      <c r="P45" s="35"/>
      <c r="Q45" s="121"/>
      <c r="R45" s="121"/>
      <c r="S45" s="121"/>
      <c r="T45" s="10"/>
    </row>
    <row r="46" spans="1:20" x14ac:dyDescent="0.2">
      <c r="A46" s="42" t="s">
        <v>49</v>
      </c>
      <c r="I46" s="47" t="s">
        <v>61</v>
      </c>
      <c r="M46" s="10"/>
      <c r="N46" s="10"/>
      <c r="O46" s="10"/>
      <c r="P46" s="10"/>
      <c r="Q46" s="10"/>
      <c r="R46" s="10"/>
      <c r="S46" s="10"/>
      <c r="T46" s="10"/>
    </row>
    <row r="47" spans="1:20" x14ac:dyDescent="0.2">
      <c r="A47" s="42"/>
      <c r="M47" s="10"/>
      <c r="N47" s="10"/>
      <c r="O47" s="10"/>
      <c r="P47" s="10"/>
      <c r="Q47" s="10"/>
      <c r="R47" s="10"/>
      <c r="S47" s="10"/>
      <c r="T47" s="10"/>
    </row>
    <row r="48" spans="1:20" ht="12.75" x14ac:dyDescent="0.2">
      <c r="A48" s="94" t="s">
        <v>50</v>
      </c>
      <c r="B48" s="46"/>
      <c r="C48" s="46"/>
      <c r="D48" s="46"/>
      <c r="E48" s="46"/>
      <c r="F48" s="46"/>
      <c r="G48" s="46"/>
      <c r="H48" s="46"/>
      <c r="I48" s="185" t="s">
        <v>150</v>
      </c>
      <c r="J48" s="185"/>
      <c r="K48" s="185"/>
      <c r="M48" s="35"/>
      <c r="N48" s="35"/>
      <c r="O48" s="35"/>
      <c r="P48" s="35"/>
      <c r="Q48" s="121"/>
      <c r="R48" s="121"/>
      <c r="S48" s="121"/>
      <c r="T48" s="10"/>
    </row>
    <row r="49" spans="1:20" ht="12.75" customHeight="1" x14ac:dyDescent="0.2">
      <c r="A49" s="175" t="s">
        <v>179</v>
      </c>
      <c r="B49" s="174"/>
      <c r="C49" s="174"/>
      <c r="D49" s="174"/>
      <c r="E49" s="174"/>
      <c r="F49" s="174"/>
      <c r="G49" s="174"/>
      <c r="I49" s="45" t="s">
        <v>151</v>
      </c>
      <c r="K49" s="46" t="s">
        <v>153</v>
      </c>
      <c r="M49" s="35"/>
      <c r="N49" s="35"/>
      <c r="O49" s="35"/>
      <c r="P49" s="35"/>
      <c r="Q49" s="121"/>
      <c r="R49" s="121"/>
      <c r="S49" s="121"/>
      <c r="T49" s="10"/>
    </row>
    <row r="50" spans="1:20" x14ac:dyDescent="0.2">
      <c r="A50" s="42" t="s">
        <v>51</v>
      </c>
      <c r="B50" s="174"/>
      <c r="C50" s="174"/>
      <c r="D50" s="174"/>
      <c r="E50" s="174"/>
      <c r="F50" s="174"/>
      <c r="G50" s="174"/>
      <c r="I50" s="47" t="s">
        <v>152</v>
      </c>
      <c r="M50" s="10"/>
      <c r="N50" s="10"/>
      <c r="O50" s="10"/>
      <c r="P50" s="10"/>
      <c r="Q50" s="10"/>
      <c r="R50" s="10"/>
      <c r="S50" s="10"/>
      <c r="T50" s="10"/>
    </row>
    <row r="51" spans="1:20" ht="12" customHeight="1" x14ac:dyDescent="0.2">
      <c r="B51" s="38"/>
      <c r="C51" s="38"/>
      <c r="D51" s="38"/>
      <c r="E51" s="38"/>
      <c r="F51" s="38"/>
      <c r="G51" s="38"/>
      <c r="H51" s="38"/>
      <c r="M51" s="10"/>
      <c r="N51" s="10"/>
      <c r="O51" s="10"/>
      <c r="P51" s="10"/>
      <c r="Q51" s="10"/>
      <c r="R51" s="10"/>
      <c r="S51" s="10"/>
      <c r="T51" s="10"/>
    </row>
    <row r="52" spans="1:20" ht="12.75" x14ac:dyDescent="0.2">
      <c r="A52" s="33"/>
      <c r="B52" s="10"/>
      <c r="C52" s="10"/>
      <c r="D52" s="10"/>
      <c r="E52" s="10"/>
      <c r="F52" s="10"/>
      <c r="G52" s="10"/>
      <c r="H52" s="10"/>
      <c r="M52" s="10"/>
      <c r="N52" s="10"/>
      <c r="O52" s="10"/>
      <c r="P52" s="10"/>
      <c r="Q52" s="10"/>
      <c r="R52" s="10"/>
      <c r="S52" s="10"/>
      <c r="T52" s="10"/>
    </row>
    <row r="53" spans="1:20" ht="12.75" x14ac:dyDescent="0.2">
      <c r="A53" s="34"/>
      <c r="B53" s="10"/>
      <c r="C53" s="10"/>
      <c r="D53" s="10"/>
      <c r="E53" s="10"/>
      <c r="F53" s="10"/>
      <c r="G53" s="10"/>
      <c r="H53" s="10"/>
      <c r="M53" s="10"/>
      <c r="N53" s="10"/>
      <c r="O53" s="10"/>
      <c r="P53" s="10"/>
      <c r="Q53" s="10"/>
      <c r="R53" s="10"/>
      <c r="S53" s="10"/>
      <c r="T53" s="10"/>
    </row>
    <row r="54" spans="1:20" ht="12.75" x14ac:dyDescent="0.2">
      <c r="A54" s="38"/>
      <c r="B54" s="38"/>
      <c r="C54" s="38"/>
      <c r="D54" s="38"/>
      <c r="E54" s="38"/>
      <c r="F54" s="38"/>
      <c r="G54" s="38"/>
      <c r="H54" s="38"/>
      <c r="M54" s="10"/>
      <c r="N54" s="10"/>
      <c r="O54" s="10"/>
      <c r="P54" s="10"/>
      <c r="Q54" s="10"/>
      <c r="R54" s="10"/>
      <c r="S54" s="10"/>
      <c r="T54" s="10"/>
    </row>
    <row r="55" spans="1:20" ht="19.899999999999999" customHeight="1" x14ac:dyDescent="0.2">
      <c r="A55" s="3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x14ac:dyDescent="0.2">
      <c r="A56" s="3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x14ac:dyDescent="0.2">
      <c r="A57" s="186"/>
      <c r="B57" s="186"/>
      <c r="C57" s="186"/>
      <c r="D57" s="186"/>
      <c r="E57" s="186"/>
      <c r="F57" s="186"/>
      <c r="G57" s="186"/>
      <c r="H57" s="186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9.899999999999999" customHeight="1" x14ac:dyDescent="0.2">
      <c r="A58" s="3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x14ac:dyDescent="0.2">
      <c r="A59" s="186"/>
      <c r="B59" s="186"/>
      <c r="C59" s="186"/>
      <c r="D59" s="186"/>
      <c r="E59" s="186"/>
      <c r="F59" s="186"/>
      <c r="G59" s="186"/>
      <c r="H59" s="186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x14ac:dyDescent="0.2">
      <c r="A60" s="12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9.899999999999999" customHeight="1" x14ac:dyDescent="0.2">
      <c r="A61" s="12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x14ac:dyDescent="0.2">
      <c r="A62" s="238"/>
      <c r="B62" s="238"/>
      <c r="C62" s="238"/>
      <c r="D62" s="238"/>
      <c r="E62" s="238"/>
      <c r="F62" s="238"/>
      <c r="G62" s="238"/>
      <c r="H62" s="238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x14ac:dyDescent="0.2">
      <c r="A63" s="12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9.899999999999999" customHeight="1" x14ac:dyDescent="0.2">
      <c r="A64" s="12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75" x14ac:dyDescent="0.2">
      <c r="A65" s="238"/>
      <c r="B65" s="238"/>
      <c r="C65" s="238"/>
      <c r="D65" s="238"/>
      <c r="E65" s="238"/>
      <c r="F65" s="238"/>
      <c r="G65" s="238"/>
      <c r="H65" s="238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75" x14ac:dyDescent="0.2">
      <c r="A66" s="12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</sheetData>
  <mergeCells count="25">
    <mergeCell ref="A12:B12"/>
    <mergeCell ref="A5:O5"/>
    <mergeCell ref="A6:B6"/>
    <mergeCell ref="A2:C2"/>
    <mergeCell ref="L2:N2"/>
    <mergeCell ref="O2:Q2"/>
    <mergeCell ref="A7:B7"/>
    <mergeCell ref="A8:B8"/>
    <mergeCell ref="A9:B9"/>
    <mergeCell ref="A10:B10"/>
    <mergeCell ref="A11:B11"/>
    <mergeCell ref="A65:H65"/>
    <mergeCell ref="A13:B13"/>
    <mergeCell ref="A14:B14"/>
    <mergeCell ref="A15:B15"/>
    <mergeCell ref="A31:P31"/>
    <mergeCell ref="I32:K32"/>
    <mergeCell ref="I48:K48"/>
    <mergeCell ref="A59:H59"/>
    <mergeCell ref="A62:H62"/>
    <mergeCell ref="A57:H57"/>
    <mergeCell ref="A33:G33"/>
    <mergeCell ref="A38:G38"/>
    <mergeCell ref="A37:G37"/>
    <mergeCell ref="A42:G42"/>
  </mergeCells>
  <hyperlinks>
    <hyperlink ref="L2" r:id="rId1" display="www.nevatk.ru" xr:uid="{215E8C7D-8EEA-4416-981F-79C22BBA13C1}"/>
    <hyperlink ref="O2:Q2" r:id="rId2" display="nevatk.ru" xr:uid="{AC02F9A1-124B-4318-A161-41EADBB721EE}"/>
    <hyperlink ref="A34" r:id="rId3" xr:uid="{528EB8CA-256B-420C-9A52-A47BA8C7AA43}"/>
    <hyperlink ref="A39" r:id="rId4" xr:uid="{3A9441C3-95E1-48DD-BD38-0D590A40D1DF}"/>
    <hyperlink ref="A43" r:id="rId5" xr:uid="{1D3A4D09-028E-4CA9-8434-6F586BBCF85E}"/>
    <hyperlink ref="A46" r:id="rId6" xr:uid="{6A4DB568-BDDD-401D-A237-F5F2EFC4AB4E}"/>
    <hyperlink ref="A50" r:id="rId7" xr:uid="{3E5D81D6-C08F-4122-8311-9AFD03896683}"/>
    <hyperlink ref="I34" r:id="rId8" xr:uid="{FE2E4483-3ABF-4A9F-B98F-41438395A615}"/>
    <hyperlink ref="I38" r:id="rId9" xr:uid="{5B3B46A6-CD88-49EC-9639-D94F8081862D}"/>
    <hyperlink ref="I42" r:id="rId10" xr:uid="{AEFCE832-3B82-4526-BB10-1CE55BA865AA}"/>
    <hyperlink ref="I46" r:id="rId11" xr:uid="{53DE04E9-B584-4692-8F2F-0BD004E84D91}"/>
    <hyperlink ref="I50" r:id="rId12" xr:uid="{4602484E-2BA4-4D06-AE1C-3752453BA42E}"/>
  </hyperlinks>
  <pageMargins left="0.2" right="0" top="0" bottom="0" header="0.31496062992125984" footer="0.31496062992125984"/>
  <pageSetup paperSize="9" scale="79" fitToHeight="0" orientation="landscape" r:id="rId13"/>
  <drawing r:id="rId1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D98"/>
  <sheetViews>
    <sheetView showGridLines="0" zoomScale="85" zoomScaleNormal="85" workbookViewId="0">
      <pane ySplit="4" topLeftCell="A5" activePane="bottomLeft" state="frozen"/>
      <selection activeCell="X44" sqref="X44"/>
      <selection pane="bottomLeft" activeCell="W48" sqref="W48"/>
    </sheetView>
  </sheetViews>
  <sheetFormatPr defaultColWidth="8.7109375" defaultRowHeight="12" x14ac:dyDescent="0.2"/>
  <cols>
    <col min="1" max="1" width="20.28515625" style="1" customWidth="1"/>
    <col min="2" max="2" width="8" style="1" customWidth="1"/>
    <col min="3" max="20" width="8.7109375" style="1" customWidth="1"/>
    <col min="21" max="21" width="5" style="1" customWidth="1"/>
    <col min="22" max="22" width="8.7109375" style="1" customWidth="1"/>
    <col min="23" max="30" width="7.85546875" style="1" customWidth="1"/>
    <col min="31" max="16384" width="8.7109375" style="1"/>
  </cols>
  <sheetData>
    <row r="2" spans="1:30" ht="15.75" customHeight="1" x14ac:dyDescent="0.2">
      <c r="A2" s="187" t="s">
        <v>0</v>
      </c>
      <c r="B2" s="187"/>
      <c r="C2" s="187"/>
      <c r="E2" s="29" t="s">
        <v>40</v>
      </c>
      <c r="F2" s="29"/>
      <c r="G2" s="29"/>
      <c r="H2" s="29"/>
      <c r="I2" s="29"/>
      <c r="J2" s="29"/>
      <c r="K2" s="29"/>
      <c r="L2" s="223" t="s">
        <v>37</v>
      </c>
      <c r="M2" s="223"/>
      <c r="N2" s="223"/>
      <c r="O2" s="224" t="s">
        <v>118</v>
      </c>
      <c r="P2" s="224"/>
      <c r="Q2" s="224"/>
      <c r="R2" s="23"/>
      <c r="S2" s="32"/>
      <c r="T2" s="32"/>
    </row>
    <row r="3" spans="1:30" ht="15.75" customHeight="1" x14ac:dyDescent="0.2">
      <c r="A3" s="30"/>
      <c r="B3" s="30"/>
      <c r="C3" s="30"/>
      <c r="E3" s="29"/>
      <c r="F3" s="29"/>
      <c r="G3" s="29"/>
      <c r="H3" s="29"/>
      <c r="I3" s="29"/>
      <c r="J3" s="29"/>
      <c r="K3" s="29"/>
      <c r="L3" s="31"/>
      <c r="M3" s="31"/>
      <c r="N3" s="31"/>
      <c r="O3" s="106"/>
      <c r="P3" s="106"/>
      <c r="Q3" s="106"/>
      <c r="R3" s="23"/>
      <c r="S3" s="32"/>
      <c r="T3" s="32"/>
    </row>
    <row r="4" spans="1:30" ht="9.6" customHeight="1" thickBot="1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30" ht="13.9" customHeight="1" thickBot="1" x14ac:dyDescent="0.25">
      <c r="A5" s="216" t="s">
        <v>63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  <c r="Q5" s="20"/>
      <c r="R5" s="7"/>
      <c r="S5" s="7"/>
      <c r="T5" s="10"/>
    </row>
    <row r="6" spans="1:30" ht="22.5" customHeight="1" x14ac:dyDescent="0.2">
      <c r="A6" s="200" t="s">
        <v>21</v>
      </c>
      <c r="B6" s="201"/>
      <c r="C6" s="64" t="s">
        <v>81</v>
      </c>
      <c r="D6" s="64" t="s">
        <v>98</v>
      </c>
      <c r="E6" s="64" t="s">
        <v>99</v>
      </c>
      <c r="F6" s="64" t="s">
        <v>100</v>
      </c>
      <c r="G6" s="64" t="s">
        <v>101</v>
      </c>
      <c r="H6" s="64" t="s">
        <v>102</v>
      </c>
      <c r="I6" s="64" t="s">
        <v>103</v>
      </c>
      <c r="J6" s="64" t="s">
        <v>104</v>
      </c>
      <c r="K6" s="64" t="s">
        <v>86</v>
      </c>
      <c r="L6" s="64" t="s">
        <v>87</v>
      </c>
      <c r="M6" s="64" t="s">
        <v>88</v>
      </c>
      <c r="N6" s="64" t="s">
        <v>105</v>
      </c>
      <c r="O6" s="52" t="s">
        <v>106</v>
      </c>
      <c r="T6" s="7"/>
    </row>
    <row r="7" spans="1:30" ht="22.5" customHeight="1" x14ac:dyDescent="0.2">
      <c r="A7" s="181" t="s">
        <v>22</v>
      </c>
      <c r="B7" s="182"/>
      <c r="C7" s="68" t="s">
        <v>89</v>
      </c>
      <c r="D7" s="68" t="s">
        <v>107</v>
      </c>
      <c r="E7" s="68" t="s">
        <v>108</v>
      </c>
      <c r="F7" s="68" t="s">
        <v>109</v>
      </c>
      <c r="G7" s="68" t="s">
        <v>110</v>
      </c>
      <c r="H7" s="68" t="s">
        <v>111</v>
      </c>
      <c r="I7" s="68" t="s">
        <v>112</v>
      </c>
      <c r="J7" s="68" t="s">
        <v>94</v>
      </c>
      <c r="K7" s="68" t="s">
        <v>113</v>
      </c>
      <c r="L7" s="68" t="s">
        <v>114</v>
      </c>
      <c r="M7" s="68" t="s">
        <v>115</v>
      </c>
      <c r="N7" s="68" t="s">
        <v>116</v>
      </c>
      <c r="O7" s="69" t="s">
        <v>117</v>
      </c>
      <c r="R7" s="7"/>
      <c r="S7" s="7"/>
      <c r="T7" s="7"/>
    </row>
    <row r="8" spans="1:30" x14ac:dyDescent="0.2">
      <c r="A8" s="195" t="s">
        <v>23</v>
      </c>
      <c r="B8" s="196"/>
      <c r="C8" s="16">
        <v>950</v>
      </c>
      <c r="D8" s="16">
        <v>1100</v>
      </c>
      <c r="E8" s="16">
        <v>1320</v>
      </c>
      <c r="F8" s="16">
        <v>1540.0000000000002</v>
      </c>
      <c r="G8" s="16">
        <v>1870.0000000000002</v>
      </c>
      <c r="H8" s="16">
        <v>2200</v>
      </c>
      <c r="I8" s="16">
        <v>2420</v>
      </c>
      <c r="J8" s="16">
        <v>3080.0000000000005</v>
      </c>
      <c r="K8" s="16">
        <v>3850.0000000000005</v>
      </c>
      <c r="L8" s="16">
        <v>5500</v>
      </c>
      <c r="M8" s="16">
        <v>7700.0000000000009</v>
      </c>
      <c r="N8" s="16">
        <v>13200.000000000002</v>
      </c>
      <c r="O8" s="17">
        <v>15400.000000000002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">
      <c r="A9" s="195" t="s">
        <v>24</v>
      </c>
      <c r="B9" s="196"/>
      <c r="C9" s="86">
        <v>33</v>
      </c>
      <c r="D9" s="86">
        <v>33</v>
      </c>
      <c r="E9" s="86">
        <v>33</v>
      </c>
      <c r="F9" s="86">
        <v>33</v>
      </c>
      <c r="G9" s="86">
        <v>33</v>
      </c>
      <c r="H9" s="86">
        <v>35</v>
      </c>
      <c r="I9" s="86">
        <v>35</v>
      </c>
      <c r="J9" s="86">
        <v>35</v>
      </c>
      <c r="K9" s="87">
        <v>41</v>
      </c>
      <c r="L9" s="87">
        <v>41</v>
      </c>
      <c r="M9" s="86">
        <v>55</v>
      </c>
      <c r="N9" s="86">
        <v>60</v>
      </c>
      <c r="O9" s="88">
        <v>60</v>
      </c>
      <c r="R9" s="7"/>
      <c r="S9" s="7"/>
      <c r="T9" s="10"/>
    </row>
    <row r="10" spans="1:30" x14ac:dyDescent="0.2">
      <c r="A10" s="212" t="s">
        <v>25</v>
      </c>
      <c r="B10" s="213"/>
      <c r="C10" s="16">
        <v>2</v>
      </c>
      <c r="D10" s="16">
        <v>3</v>
      </c>
      <c r="E10" s="16">
        <v>3</v>
      </c>
      <c r="F10" s="16">
        <v>3</v>
      </c>
      <c r="G10" s="16">
        <v>3</v>
      </c>
      <c r="H10" s="16">
        <v>3</v>
      </c>
      <c r="I10" s="16">
        <v>3</v>
      </c>
      <c r="J10" s="16">
        <v>3</v>
      </c>
      <c r="K10" s="91">
        <v>4</v>
      </c>
      <c r="L10" s="16">
        <v>4</v>
      </c>
      <c r="M10" s="16">
        <v>5</v>
      </c>
      <c r="N10" s="16">
        <v>6</v>
      </c>
      <c r="O10" s="65">
        <v>6</v>
      </c>
      <c r="R10" s="7"/>
      <c r="S10" s="7"/>
      <c r="T10" s="10"/>
    </row>
    <row r="11" spans="1:30" x14ac:dyDescent="0.2">
      <c r="A11" s="212" t="s">
        <v>26</v>
      </c>
      <c r="B11" s="213"/>
      <c r="C11" s="16">
        <v>1.5</v>
      </c>
      <c r="D11" s="16">
        <v>1.5</v>
      </c>
      <c r="E11" s="16">
        <v>1.5</v>
      </c>
      <c r="F11" s="16">
        <v>1.5</v>
      </c>
      <c r="G11" s="16">
        <v>1.8</v>
      </c>
      <c r="H11" s="16">
        <v>1.8</v>
      </c>
      <c r="I11" s="16">
        <v>1.8</v>
      </c>
      <c r="J11" s="16">
        <v>1.8</v>
      </c>
      <c r="K11" s="91">
        <v>1.95</v>
      </c>
      <c r="L11" s="16">
        <v>1.95</v>
      </c>
      <c r="M11" s="16">
        <v>2</v>
      </c>
      <c r="N11" s="16">
        <v>2.1</v>
      </c>
      <c r="O11" s="65">
        <v>2.1</v>
      </c>
      <c r="Q11" s="21"/>
      <c r="R11" s="7"/>
      <c r="S11" s="7"/>
      <c r="T11" s="10"/>
    </row>
    <row r="12" spans="1:30" x14ac:dyDescent="0.2">
      <c r="A12" s="212" t="s">
        <v>69</v>
      </c>
      <c r="B12" s="213"/>
      <c r="C12" s="16">
        <v>1.5</v>
      </c>
      <c r="D12" s="16">
        <v>1.5</v>
      </c>
      <c r="E12" s="16">
        <v>1.5</v>
      </c>
      <c r="F12" s="16">
        <v>1.5</v>
      </c>
      <c r="G12" s="16">
        <v>1.7</v>
      </c>
      <c r="H12" s="16">
        <v>1.7</v>
      </c>
      <c r="I12" s="16">
        <v>1.7</v>
      </c>
      <c r="J12" s="16">
        <v>1.7</v>
      </c>
      <c r="K12" s="91">
        <v>1.7</v>
      </c>
      <c r="L12" s="16">
        <v>1.9</v>
      </c>
      <c r="M12" s="16">
        <v>2.1</v>
      </c>
      <c r="N12" s="16">
        <v>2.2000000000000002</v>
      </c>
      <c r="O12" s="65">
        <v>2.2000000000000002</v>
      </c>
      <c r="R12" s="7"/>
      <c r="S12" s="7"/>
      <c r="T12" s="10"/>
    </row>
    <row r="13" spans="1:30" x14ac:dyDescent="0.2">
      <c r="A13" s="212" t="s">
        <v>27</v>
      </c>
      <c r="B13" s="213"/>
      <c r="C13" s="16">
        <v>1</v>
      </c>
      <c r="D13" s="16">
        <v>1</v>
      </c>
      <c r="E13" s="16">
        <v>2</v>
      </c>
      <c r="F13" s="16">
        <v>2</v>
      </c>
      <c r="G13" s="16">
        <v>3</v>
      </c>
      <c r="H13" s="16">
        <v>3</v>
      </c>
      <c r="I13" s="16">
        <v>4</v>
      </c>
      <c r="J13" s="16">
        <v>4</v>
      </c>
      <c r="K13" s="91">
        <v>6</v>
      </c>
      <c r="L13" s="16">
        <v>6</v>
      </c>
      <c r="M13" s="16">
        <v>6</v>
      </c>
      <c r="N13" s="16">
        <v>10</v>
      </c>
      <c r="O13" s="65">
        <v>12</v>
      </c>
      <c r="R13" s="7"/>
      <c r="S13" s="7"/>
      <c r="T13" s="10"/>
    </row>
    <row r="14" spans="1:30" x14ac:dyDescent="0.2">
      <c r="A14" s="181" t="s">
        <v>28</v>
      </c>
      <c r="B14" s="182"/>
      <c r="C14" s="11">
        <v>1100</v>
      </c>
      <c r="D14" s="11">
        <v>1100</v>
      </c>
      <c r="E14" s="11">
        <v>1100</v>
      </c>
      <c r="F14" s="11">
        <v>1100</v>
      </c>
      <c r="G14" s="11">
        <v>1100</v>
      </c>
      <c r="H14" s="11">
        <v>1100</v>
      </c>
      <c r="I14" s="11">
        <v>1100</v>
      </c>
      <c r="J14" s="11">
        <v>1100</v>
      </c>
      <c r="K14" s="11">
        <v>2200</v>
      </c>
      <c r="L14" s="11">
        <v>2200</v>
      </c>
      <c r="M14" s="11">
        <v>2200</v>
      </c>
      <c r="N14" s="11">
        <v>3300.0000000000005</v>
      </c>
      <c r="O14" s="12">
        <v>3300.0000000000005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181" t="s">
        <v>29</v>
      </c>
      <c r="B15" s="182"/>
      <c r="C15" s="11">
        <v>0.5</v>
      </c>
      <c r="D15" s="11">
        <v>0.5</v>
      </c>
      <c r="E15" s="11">
        <v>0.5</v>
      </c>
      <c r="F15" s="11">
        <v>0.5</v>
      </c>
      <c r="G15" s="11">
        <v>0.75</v>
      </c>
      <c r="H15" s="11">
        <v>0.75</v>
      </c>
      <c r="I15" s="11">
        <v>1</v>
      </c>
      <c r="J15" s="11">
        <v>1</v>
      </c>
      <c r="K15" s="11">
        <v>1</v>
      </c>
      <c r="L15" s="11">
        <v>1</v>
      </c>
      <c r="M15" s="11">
        <v>1.5</v>
      </c>
      <c r="N15" s="11">
        <v>2</v>
      </c>
      <c r="O15" s="12">
        <v>2</v>
      </c>
      <c r="S15" s="7"/>
      <c r="T15" s="7"/>
    </row>
    <row r="16" spans="1:30" x14ac:dyDescent="0.2">
      <c r="A16" s="195" t="s">
        <v>41</v>
      </c>
      <c r="B16" s="196"/>
      <c r="C16" s="11">
        <v>1650.0000000000002</v>
      </c>
      <c r="D16" s="11">
        <v>1760.0000000000002</v>
      </c>
      <c r="E16" s="11">
        <v>1980.0000000000002</v>
      </c>
      <c r="F16" s="11">
        <v>2200</v>
      </c>
      <c r="G16" s="11">
        <v>2530</v>
      </c>
      <c r="H16" s="11">
        <v>2750</v>
      </c>
      <c r="I16" s="11">
        <v>3300.0000000000005</v>
      </c>
      <c r="J16" s="11">
        <v>3850.0000000000005</v>
      </c>
      <c r="K16" s="11">
        <v>4840</v>
      </c>
      <c r="L16" s="11">
        <v>6050.0000000000009</v>
      </c>
      <c r="M16" s="11">
        <v>8250</v>
      </c>
      <c r="N16" s="11">
        <v>14300.000000000002</v>
      </c>
      <c r="O16" s="12">
        <v>16500</v>
      </c>
    </row>
    <row r="17" spans="1:20" ht="12.75" thickBot="1" x14ac:dyDescent="0.25">
      <c r="A17" s="241" t="s">
        <v>42</v>
      </c>
      <c r="B17" s="242"/>
      <c r="C17" s="18">
        <v>1870.0000000000002</v>
      </c>
      <c r="D17" s="18">
        <v>2090</v>
      </c>
      <c r="E17" s="18">
        <v>2310</v>
      </c>
      <c r="F17" s="18">
        <v>2640</v>
      </c>
      <c r="G17" s="18">
        <v>2750</v>
      </c>
      <c r="H17" s="18">
        <v>2970.0000000000005</v>
      </c>
      <c r="I17" s="18">
        <v>3520.0000000000005</v>
      </c>
      <c r="J17" s="18">
        <v>4400</v>
      </c>
      <c r="K17" s="18">
        <v>5280</v>
      </c>
      <c r="L17" s="18">
        <v>6600.0000000000009</v>
      </c>
      <c r="M17" s="18">
        <v>9350</v>
      </c>
      <c r="N17" s="18">
        <v>15400.000000000002</v>
      </c>
      <c r="O17" s="19">
        <v>17600</v>
      </c>
    </row>
    <row r="18" spans="1:20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10"/>
      <c r="L18" s="7"/>
      <c r="M18" s="7"/>
      <c r="N18" s="7"/>
      <c r="O18" s="7"/>
      <c r="P18" s="7"/>
      <c r="S18" s="7"/>
      <c r="T18" s="10"/>
    </row>
    <row r="19" spans="1:20" x14ac:dyDescent="0.2">
      <c r="A19" s="13" t="s">
        <v>155</v>
      </c>
      <c r="B19" s="7"/>
      <c r="C19" s="7"/>
      <c r="D19" s="7"/>
      <c r="E19" s="7"/>
      <c r="F19" s="7"/>
      <c r="G19" s="7"/>
      <c r="H19" s="7"/>
      <c r="I19" s="7"/>
      <c r="J19" s="7"/>
      <c r="K19" s="10"/>
      <c r="L19" s="7"/>
      <c r="M19" s="7"/>
      <c r="N19" s="7"/>
      <c r="O19" s="7"/>
      <c r="P19" s="7"/>
      <c r="S19" s="7"/>
      <c r="T19" s="10"/>
    </row>
    <row r="20" spans="1:20" x14ac:dyDescent="0.2">
      <c r="A20" s="14" t="s">
        <v>156</v>
      </c>
      <c r="B20" s="7"/>
      <c r="C20" s="7"/>
      <c r="D20" s="7"/>
      <c r="E20" s="7"/>
      <c r="F20" s="7"/>
      <c r="G20" s="7"/>
      <c r="H20" s="7"/>
      <c r="I20" s="7"/>
      <c r="J20" s="7"/>
      <c r="K20" s="10"/>
      <c r="L20" s="7"/>
      <c r="M20" s="7"/>
      <c r="N20" s="7"/>
      <c r="O20" s="7"/>
      <c r="P20" s="7"/>
      <c r="S20" s="7"/>
      <c r="T20" s="10"/>
    </row>
    <row r="21" spans="1:20" x14ac:dyDescent="0.2">
      <c r="A21" s="13" t="s">
        <v>174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S21" s="10"/>
      <c r="T21" s="10"/>
    </row>
    <row r="22" spans="1:20" x14ac:dyDescent="0.2">
      <c r="A22" s="13" t="s">
        <v>173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">
      <c r="A23" s="13" t="s">
        <v>30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">
      <c r="A24" s="13" t="s">
        <v>31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">
      <c r="A25" s="13" t="s">
        <v>169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">
      <c r="A26" s="13" t="s">
        <v>32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">
      <c r="A27" s="13" t="s">
        <v>147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">
      <c r="A28" s="13" t="s">
        <v>33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">
      <c r="A29" s="13" t="s">
        <v>34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">
      <c r="A30" s="13" t="s">
        <v>35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">
      <c r="A31" s="13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7.1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75" x14ac:dyDescent="0.2">
      <c r="A33" s="177" t="s">
        <v>62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0"/>
      <c r="R33" s="10"/>
      <c r="S33" s="10"/>
      <c r="T33" s="10"/>
    </row>
    <row r="34" spans="1:20" x14ac:dyDescent="0.2">
      <c r="A34" s="94" t="s">
        <v>44</v>
      </c>
      <c r="I34" s="178" t="s">
        <v>52</v>
      </c>
      <c r="J34" s="178"/>
      <c r="K34" s="178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83" t="s">
        <v>165</v>
      </c>
      <c r="B35" s="183"/>
      <c r="C35" s="183"/>
      <c r="D35" s="183"/>
      <c r="E35" s="183"/>
      <c r="F35" s="183"/>
      <c r="G35" s="183"/>
      <c r="H35" s="39"/>
      <c r="I35" s="40" t="s">
        <v>53</v>
      </c>
      <c r="M35" s="38"/>
      <c r="N35" s="38"/>
      <c r="O35" s="38"/>
      <c r="P35" s="38"/>
      <c r="Q35" s="38"/>
      <c r="R35" s="38"/>
      <c r="S35" s="38"/>
      <c r="T35" s="10"/>
    </row>
    <row r="36" spans="1:20" ht="13.15" customHeight="1" x14ac:dyDescent="0.2">
      <c r="A36" s="99" t="s">
        <v>143</v>
      </c>
      <c r="B36" s="163"/>
      <c r="C36" s="163"/>
      <c r="D36" s="163"/>
      <c r="E36" s="163"/>
      <c r="F36" s="163"/>
      <c r="G36" s="163"/>
      <c r="H36" s="41"/>
      <c r="I36" s="42" t="s">
        <v>54</v>
      </c>
      <c r="M36" s="10"/>
      <c r="N36" s="10"/>
      <c r="O36" s="10"/>
      <c r="P36" s="10"/>
      <c r="Q36" s="10"/>
      <c r="R36" s="10"/>
      <c r="S36" s="10"/>
      <c r="T36" s="10"/>
    </row>
    <row r="37" spans="1:20" x14ac:dyDescent="0.2">
      <c r="T37" s="10"/>
    </row>
    <row r="38" spans="1:20" x14ac:dyDescent="0.2">
      <c r="A38" s="95" t="s">
        <v>45</v>
      </c>
      <c r="B38" s="2"/>
      <c r="C38" s="2"/>
      <c r="D38" s="2"/>
      <c r="E38" s="2"/>
      <c r="F38" s="2"/>
      <c r="G38" s="2"/>
      <c r="H38" s="2"/>
      <c r="I38" s="161" t="s">
        <v>55</v>
      </c>
      <c r="J38" s="161"/>
      <c r="K38" s="161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184" t="s">
        <v>170</v>
      </c>
      <c r="B39" s="184"/>
      <c r="C39" s="184"/>
      <c r="D39" s="184"/>
      <c r="E39" s="184"/>
      <c r="F39" s="184"/>
      <c r="G39" s="184"/>
      <c r="H39" s="2"/>
      <c r="I39" s="40" t="s">
        <v>178</v>
      </c>
      <c r="M39" s="34"/>
      <c r="N39" s="34"/>
      <c r="O39" s="34"/>
      <c r="P39" s="34"/>
      <c r="Q39" s="34"/>
      <c r="R39" s="34"/>
      <c r="S39" s="34"/>
      <c r="T39" s="10"/>
    </row>
    <row r="40" spans="1:20" ht="13.15" customHeight="1" x14ac:dyDescent="0.2">
      <c r="A40" s="184" t="s">
        <v>176</v>
      </c>
      <c r="B40" s="184"/>
      <c r="C40" s="184"/>
      <c r="D40" s="184"/>
      <c r="E40" s="184"/>
      <c r="F40" s="184"/>
      <c r="G40" s="184"/>
      <c r="I40" s="42" t="s">
        <v>56</v>
      </c>
      <c r="M40" s="10"/>
      <c r="N40" s="10"/>
      <c r="O40" s="10"/>
      <c r="P40" s="10"/>
      <c r="Q40" s="10"/>
      <c r="R40" s="10"/>
      <c r="S40" s="10"/>
      <c r="T40" s="10"/>
    </row>
    <row r="41" spans="1:20" ht="12" customHeight="1" x14ac:dyDescent="0.2">
      <c r="A41" s="98" t="s">
        <v>142</v>
      </c>
      <c r="J41" s="44"/>
      <c r="K41" s="44"/>
      <c r="M41" s="10"/>
      <c r="N41" s="10"/>
      <c r="O41" s="10"/>
      <c r="P41" s="10"/>
      <c r="Q41" s="10"/>
      <c r="R41" s="10"/>
      <c r="S41" s="10"/>
      <c r="T41" s="10"/>
    </row>
    <row r="42" spans="1:20" ht="12.75" x14ac:dyDescent="0.2">
      <c r="A42" s="42"/>
      <c r="I42" s="160" t="s">
        <v>57</v>
      </c>
      <c r="J42" s="160"/>
      <c r="K42" s="160"/>
      <c r="L42" s="40"/>
      <c r="M42" s="38"/>
      <c r="N42" s="38"/>
      <c r="O42" s="38"/>
      <c r="P42" s="34"/>
      <c r="Q42" s="34"/>
      <c r="R42" s="34"/>
      <c r="S42" s="34"/>
      <c r="T42" s="10"/>
    </row>
    <row r="43" spans="1:20" ht="12.75" x14ac:dyDescent="0.2">
      <c r="A43" s="94" t="s">
        <v>46</v>
      </c>
      <c r="B43" s="43"/>
      <c r="C43" s="43"/>
      <c r="D43" s="43"/>
      <c r="E43" s="43"/>
      <c r="F43" s="43"/>
      <c r="G43" s="43"/>
      <c r="H43" s="43"/>
      <c r="I43" s="45" t="s">
        <v>177</v>
      </c>
      <c r="M43" s="34"/>
      <c r="N43" s="34"/>
      <c r="O43" s="34"/>
      <c r="P43" s="34"/>
      <c r="Q43" s="34"/>
      <c r="R43" s="34"/>
      <c r="S43" s="34"/>
      <c r="T43" s="10"/>
    </row>
    <row r="44" spans="1:20" ht="12" customHeight="1" x14ac:dyDescent="0.2">
      <c r="A44" s="183" t="s">
        <v>175</v>
      </c>
      <c r="B44" s="183"/>
      <c r="C44" s="183"/>
      <c r="D44" s="183"/>
      <c r="E44" s="183"/>
      <c r="F44" s="183"/>
      <c r="G44" s="183"/>
      <c r="I44" s="42" t="s">
        <v>58</v>
      </c>
      <c r="M44" s="10"/>
      <c r="N44" s="10"/>
      <c r="O44" s="10"/>
      <c r="P44" s="10"/>
      <c r="Q44" s="10"/>
      <c r="R44" s="10"/>
      <c r="S44" s="10"/>
      <c r="T44" s="10"/>
    </row>
    <row r="45" spans="1:20" ht="22.5" customHeight="1" x14ac:dyDescent="0.2">
      <c r="A45" s="42" t="s">
        <v>47</v>
      </c>
      <c r="J45" s="44"/>
      <c r="K45" s="44"/>
      <c r="M45" s="10"/>
      <c r="N45" s="10"/>
      <c r="O45" s="10"/>
      <c r="P45" s="10"/>
      <c r="Q45" s="10"/>
      <c r="R45" s="10"/>
      <c r="S45" s="10"/>
      <c r="T45" s="10"/>
    </row>
    <row r="46" spans="1:20" ht="12.75" x14ac:dyDescent="0.2">
      <c r="A46" s="94" t="s">
        <v>48</v>
      </c>
      <c r="B46" s="46"/>
      <c r="C46" s="46"/>
      <c r="D46" s="46"/>
      <c r="E46" s="46"/>
      <c r="F46" s="46"/>
      <c r="G46" s="46"/>
      <c r="H46" s="46"/>
      <c r="I46" s="160" t="s">
        <v>59</v>
      </c>
      <c r="J46" s="160"/>
      <c r="K46" s="160"/>
      <c r="M46" s="35"/>
      <c r="N46" s="35"/>
      <c r="O46" s="35"/>
      <c r="P46" s="35"/>
      <c r="Q46" s="35"/>
      <c r="R46" s="35"/>
      <c r="S46" s="35"/>
      <c r="T46" s="10"/>
    </row>
    <row r="47" spans="1:20" ht="12.75" x14ac:dyDescent="0.2">
      <c r="A47" s="46" t="s">
        <v>163</v>
      </c>
      <c r="I47" s="45" t="s">
        <v>60</v>
      </c>
      <c r="M47" s="35"/>
      <c r="N47" s="35"/>
      <c r="O47" s="35"/>
      <c r="P47" s="35"/>
      <c r="Q47" s="35"/>
      <c r="R47" s="35"/>
      <c r="S47" s="35"/>
      <c r="T47" s="10"/>
    </row>
    <row r="48" spans="1:20" x14ac:dyDescent="0.2">
      <c r="A48" s="42" t="s">
        <v>49</v>
      </c>
      <c r="I48" s="47" t="s">
        <v>61</v>
      </c>
      <c r="M48" s="10"/>
      <c r="N48" s="10"/>
      <c r="O48" s="10"/>
      <c r="P48" s="10"/>
      <c r="Q48" s="10"/>
      <c r="R48" s="10"/>
      <c r="S48" s="10"/>
      <c r="T48" s="10"/>
    </row>
    <row r="49" spans="1:20" x14ac:dyDescent="0.2">
      <c r="A49" s="42"/>
      <c r="M49" s="10"/>
      <c r="N49" s="10"/>
      <c r="O49" s="10"/>
      <c r="P49" s="10"/>
      <c r="Q49" s="10"/>
      <c r="R49" s="10"/>
      <c r="S49" s="10"/>
      <c r="T49" s="10"/>
    </row>
    <row r="50" spans="1:20" ht="12.75" x14ac:dyDescent="0.2">
      <c r="A50" s="94" t="s">
        <v>50</v>
      </c>
      <c r="B50" s="46"/>
      <c r="C50" s="46"/>
      <c r="D50" s="46"/>
      <c r="E50" s="46"/>
      <c r="F50" s="46"/>
      <c r="G50" s="46"/>
      <c r="H50" s="46"/>
      <c r="I50" s="185" t="s">
        <v>150</v>
      </c>
      <c r="J50" s="185"/>
      <c r="K50" s="185"/>
      <c r="M50" s="35"/>
      <c r="N50" s="35"/>
      <c r="O50" s="35"/>
      <c r="P50" s="35"/>
      <c r="Q50" s="35"/>
      <c r="R50" s="35"/>
      <c r="S50" s="35"/>
      <c r="T50" s="10"/>
    </row>
    <row r="51" spans="1:20" ht="12.75" customHeight="1" x14ac:dyDescent="0.2">
      <c r="A51" s="175" t="s">
        <v>179</v>
      </c>
      <c r="B51" s="174"/>
      <c r="C51" s="174"/>
      <c r="D51" s="174"/>
      <c r="E51" s="174"/>
      <c r="F51" s="174"/>
      <c r="G51" s="174"/>
      <c r="I51" s="45" t="s">
        <v>151</v>
      </c>
      <c r="K51" s="46" t="s">
        <v>153</v>
      </c>
      <c r="M51" s="35"/>
      <c r="N51" s="35"/>
      <c r="O51" s="35"/>
      <c r="P51" s="35"/>
      <c r="Q51" s="35"/>
      <c r="R51" s="35"/>
      <c r="S51" s="35"/>
      <c r="T51" s="10"/>
    </row>
    <row r="52" spans="1:20" x14ac:dyDescent="0.2">
      <c r="A52" s="42" t="s">
        <v>51</v>
      </c>
      <c r="B52" s="174"/>
      <c r="C52" s="174"/>
      <c r="D52" s="174"/>
      <c r="E52" s="174"/>
      <c r="F52" s="174"/>
      <c r="G52" s="174"/>
      <c r="I52" s="47" t="s">
        <v>152</v>
      </c>
      <c r="M52" s="10"/>
      <c r="N52" s="10"/>
      <c r="O52" s="10"/>
      <c r="P52" s="10"/>
      <c r="Q52" s="10"/>
      <c r="R52" s="10"/>
      <c r="S52" s="10"/>
      <c r="T52" s="10"/>
    </row>
    <row r="53" spans="1:20" ht="12" customHeight="1" x14ac:dyDescent="0.2">
      <c r="B53" s="38"/>
      <c r="C53" s="38"/>
      <c r="D53" s="38"/>
      <c r="E53" s="38"/>
      <c r="F53" s="38"/>
      <c r="G53" s="38"/>
      <c r="H53" s="38"/>
      <c r="M53" s="10"/>
      <c r="N53" s="10"/>
      <c r="O53" s="10"/>
      <c r="P53" s="10"/>
      <c r="Q53" s="10"/>
      <c r="R53" s="10"/>
      <c r="S53" s="10"/>
      <c r="T53" s="10"/>
    </row>
    <row r="54" spans="1:20" ht="12.75" x14ac:dyDescent="0.2">
      <c r="A54" s="33"/>
      <c r="B54" s="10"/>
      <c r="C54" s="10"/>
      <c r="D54" s="10"/>
      <c r="E54" s="10"/>
      <c r="F54" s="10"/>
      <c r="G54" s="10"/>
      <c r="H54" s="10"/>
      <c r="M54" s="10"/>
      <c r="N54" s="10"/>
      <c r="O54" s="10"/>
      <c r="P54" s="10"/>
      <c r="Q54" s="10"/>
      <c r="R54" s="10"/>
      <c r="S54" s="10"/>
      <c r="T54" s="10"/>
    </row>
    <row r="55" spans="1:20" ht="12.75" x14ac:dyDescent="0.2">
      <c r="A55" s="34"/>
      <c r="B55" s="10"/>
      <c r="C55" s="10"/>
      <c r="D55" s="10"/>
      <c r="E55" s="10"/>
      <c r="F55" s="10"/>
      <c r="G55" s="10"/>
      <c r="H55" s="10"/>
      <c r="M55" s="10"/>
      <c r="N55" s="10"/>
      <c r="O55" s="10"/>
      <c r="P55" s="10"/>
      <c r="Q55" s="10"/>
      <c r="R55" s="10"/>
      <c r="S55" s="10"/>
      <c r="T55" s="10"/>
    </row>
    <row r="56" spans="1:20" ht="12.75" x14ac:dyDescent="0.2">
      <c r="A56" s="38"/>
      <c r="B56" s="38"/>
      <c r="C56" s="38"/>
      <c r="D56" s="38"/>
      <c r="E56" s="38"/>
      <c r="F56" s="38"/>
      <c r="G56" s="38"/>
      <c r="H56" s="38"/>
      <c r="M56" s="10"/>
      <c r="N56" s="10"/>
      <c r="O56" s="10"/>
      <c r="P56" s="10"/>
      <c r="Q56" s="10"/>
      <c r="R56" s="10"/>
      <c r="S56" s="10"/>
      <c r="T56" s="10"/>
    </row>
    <row r="57" spans="1:20" ht="19.899999999999999" customHeight="1" x14ac:dyDescent="0.2">
      <c r="A57" s="3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x14ac:dyDescent="0.2">
      <c r="A58" s="3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x14ac:dyDescent="0.2">
      <c r="A59" s="186"/>
      <c r="B59" s="186"/>
      <c r="C59" s="186"/>
      <c r="D59" s="186"/>
      <c r="E59" s="186"/>
      <c r="F59" s="186"/>
      <c r="G59" s="186"/>
      <c r="H59" s="186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9.899999999999999" customHeight="1" x14ac:dyDescent="0.2">
      <c r="A60" s="3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x14ac:dyDescent="0.2">
      <c r="A61" s="186"/>
      <c r="B61" s="186"/>
      <c r="C61" s="186"/>
      <c r="D61" s="186"/>
      <c r="E61" s="186"/>
      <c r="F61" s="186"/>
      <c r="G61" s="186"/>
      <c r="H61" s="186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x14ac:dyDescent="0.2">
      <c r="A62" s="3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9.899999999999999" customHeight="1" x14ac:dyDescent="0.2">
      <c r="A63" s="3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75" x14ac:dyDescent="0.2">
      <c r="A64" s="176"/>
      <c r="B64" s="176"/>
      <c r="C64" s="176"/>
      <c r="D64" s="176"/>
      <c r="E64" s="176"/>
      <c r="F64" s="176"/>
      <c r="G64" s="176"/>
      <c r="H64" s="176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75" x14ac:dyDescent="0.2">
      <c r="A65" s="3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9.899999999999999" customHeight="1" x14ac:dyDescent="0.2">
      <c r="A66" s="3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75" x14ac:dyDescent="0.2">
      <c r="A67" s="176"/>
      <c r="B67" s="176"/>
      <c r="C67" s="176"/>
      <c r="D67" s="176"/>
      <c r="E67" s="176"/>
      <c r="F67" s="176"/>
      <c r="G67" s="176"/>
      <c r="H67" s="176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75" x14ac:dyDescent="0.2">
      <c r="A68" s="3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</sheetData>
  <mergeCells count="27">
    <mergeCell ref="A13:B13"/>
    <mergeCell ref="A67:H67"/>
    <mergeCell ref="A64:H64"/>
    <mergeCell ref="A61:H61"/>
    <mergeCell ref="I34:K34"/>
    <mergeCell ref="I50:K50"/>
    <mergeCell ref="A35:G35"/>
    <mergeCell ref="A40:G40"/>
    <mergeCell ref="A39:G39"/>
    <mergeCell ref="A44:G44"/>
    <mergeCell ref="A59:H59"/>
    <mergeCell ref="A12:B12"/>
    <mergeCell ref="A2:C2"/>
    <mergeCell ref="L2:N2"/>
    <mergeCell ref="O2:Q2"/>
    <mergeCell ref="A33:P33"/>
    <mergeCell ref="A8:B8"/>
    <mergeCell ref="A5:O5"/>
    <mergeCell ref="A7:B7"/>
    <mergeCell ref="A6:B6"/>
    <mergeCell ref="A17:B17"/>
    <mergeCell ref="A11:B11"/>
    <mergeCell ref="A10:B10"/>
    <mergeCell ref="A9:B9"/>
    <mergeCell ref="A16:B16"/>
    <mergeCell ref="A15:B15"/>
    <mergeCell ref="A14:B14"/>
  </mergeCells>
  <hyperlinks>
    <hyperlink ref="L2" r:id="rId1" display="www.nevatk.ru" xr:uid="{00000000-0004-0000-0300-000000000000}"/>
    <hyperlink ref="O2:Q2" r:id="rId2" display="nevatk.ru" xr:uid="{7D0B7C5B-0997-42D3-8F17-3312FC508125}"/>
    <hyperlink ref="A36" r:id="rId3" xr:uid="{C34707FD-174A-453D-BADB-97C434732342}"/>
    <hyperlink ref="A41" r:id="rId4" xr:uid="{2F2B182E-6F37-433C-853E-EA9F089FA8A8}"/>
    <hyperlink ref="A45" r:id="rId5" xr:uid="{6ABDD515-A7AF-436E-A09E-C234F813CA96}"/>
    <hyperlink ref="A48" r:id="rId6" xr:uid="{41FBD640-02F8-4759-8262-437CAE5A04B7}"/>
    <hyperlink ref="A52" r:id="rId7" xr:uid="{0BC88C5F-1823-42DD-8DFB-CE534E1EFD31}"/>
    <hyperlink ref="I36" r:id="rId8" xr:uid="{54FBFAF5-8D96-4326-8A57-16FCD33C6228}"/>
    <hyperlink ref="I40" r:id="rId9" xr:uid="{CD09D476-7CE6-4B8F-AAAB-96DD6C380540}"/>
    <hyperlink ref="I44" r:id="rId10" xr:uid="{D26071C5-D1B8-4DC3-B491-D663ED466657}"/>
    <hyperlink ref="I48" r:id="rId11" xr:uid="{2AC435DC-8064-4AD4-B991-8FE4CCEF6584}"/>
    <hyperlink ref="I52" r:id="rId12" xr:uid="{87578060-6103-4598-BA33-F50F1B9887AA}"/>
  </hyperlinks>
  <pageMargins left="0.19685039370078741" right="0" top="0" bottom="0" header="0.15748031496062992" footer="0.15748031496062992"/>
  <pageSetup paperSize="9" scale="61" fitToHeight="2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Москва</vt:lpstr>
      <vt:lpstr>Санкт-Петербург</vt:lpstr>
      <vt:lpstr>Воронеж</vt:lpstr>
      <vt:lpstr>Краснодар</vt:lpstr>
      <vt:lpstr>Нижний Новгород</vt:lpstr>
      <vt:lpstr>Ростов-на-Дону</vt:lpstr>
      <vt:lpstr>Саратов</vt:lpstr>
      <vt:lpstr>Самара</vt:lpstr>
      <vt:lpstr>Волгоград</vt:lpstr>
      <vt:lpstr>Воронеж!Область_печати</vt:lpstr>
      <vt:lpstr>Краснодар!Область_печати</vt:lpstr>
      <vt:lpstr>Москва!Область_печати</vt:lpstr>
      <vt:lpstr>'Нижний Новгород'!Область_печати</vt:lpstr>
      <vt:lpstr>'Ростов-на-Дону'!Область_печати</vt:lpstr>
      <vt:lpstr>Самара!Область_печати</vt:lpstr>
      <vt:lpstr>'Санкт-Петербург'!Область_печати</vt:lpstr>
      <vt:lpstr>Саратов!Область_печати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Виталий Дмитрук</cp:lastModifiedBy>
  <cp:lastPrinted>2020-06-26T14:22:50Z</cp:lastPrinted>
  <dcterms:created xsi:type="dcterms:W3CDTF">2020-03-18T11:27:42Z</dcterms:created>
  <dcterms:modified xsi:type="dcterms:W3CDTF">2026-10-14T13:08:08Z</dcterms:modified>
</cp:coreProperties>
</file>